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6rk01\yosan\"/>
    </mc:Choice>
  </mc:AlternateContent>
  <xr:revisionPtr revIDLastSave="0" documentId="8_{A52CBB97-0A7D-4D9D-B9E7-FBBCDC2050E2}" xr6:coauthVersionLast="47" xr6:coauthVersionMax="47" xr10:uidLastSave="{00000000-0000-0000-0000-000000000000}"/>
  <bookViews>
    <workbookView xWindow="-108" yWindow="-13068" windowWidth="23256" windowHeight="1317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'収益・費用明細書(様式2)'!$A$1:$H$36</definedName>
    <definedName name="_xlnm.Print_Area" localSheetId="0">'収支予算書(様式1)'!$A$1:$G$42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2" l="1"/>
  <c r="G22" i="2"/>
  <c r="G33" i="2"/>
  <c r="G28" i="2"/>
  <c r="C33" i="1"/>
  <c r="G25" i="2"/>
  <c r="E33" i="1"/>
  <c r="D33" i="1"/>
  <c r="G36" i="2" l="1"/>
  <c r="F34" i="2" s="1"/>
  <c r="C15" i="1"/>
  <c r="G8" i="2"/>
  <c r="E16" i="1"/>
  <c r="D16" i="1"/>
  <c r="E34" i="1" l="1"/>
  <c r="D34" i="1"/>
  <c r="F32" i="1"/>
  <c r="C16" i="1"/>
  <c r="C34" i="1" s="1"/>
</calcChain>
</file>

<file path=xl/sharedStrings.xml><?xml version="1.0" encoding="utf-8"?>
<sst xmlns="http://schemas.openxmlformats.org/spreadsheetml/2006/main" count="129" uniqueCount="106">
  <si>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</si>
  <si>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</si>
  <si>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</si>
  <si>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</si>
  <si>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</si>
  <si>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</si>
  <si>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</si>
  <si>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</si>
  <si>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</si>
  <si>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</si>
  <si>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</si>
  <si>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</si>
  <si>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</si>
  <si>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</si>
  <si>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</si>
  <si>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</si>
  <si>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</si>
  <si>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</si>
  <si>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</si>
  <si>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</si>
  <si>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</si>
  <si>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</si>
  <si>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</si>
  <si>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</si>
  <si>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</si>
  <si>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</si>
  <si>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</si>
  <si>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</si>
  <si>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</si>
  <si>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</si>
  <si>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</si>
  <si>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</si>
  <si>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</si>
  <si>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</si>
  <si>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</si>
  <si>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</si>
  <si>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</si>
  <si>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</si>
  <si>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</si>
  <si>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</si>
  <si>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</si>
  <si>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</si>
  <si>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</si>
  <si>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</si>
  <si>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</si>
  <si>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</si>
  <si>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</si>
  <si>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</si>
  <si>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</si>
  <si>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</si>
  <si>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</si>
  <si>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</si>
  <si>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</si>
  <si>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</si>
  <si>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</si>
  <si>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</si>
  <si>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</si>
  <si>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</si>
  <si>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</si>
  <si>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地域活性化委員会</t>
  </si>
  <si>
    <t>会場設営費</t>
    <rPh sb="0" eb="2">
      <t>カイジョウ</t>
    </rPh>
    <rPh sb="2" eb="4">
      <t>セツエイ</t>
    </rPh>
    <rPh sb="4" eb="5">
      <t>ヒ</t>
    </rPh>
    <phoneticPr fontId="2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</si>
  <si>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</si>
  <si>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</si>
  <si>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</si>
  <si>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</si>
  <si>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</si>
  <si>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</si>
  <si>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1-1</t>
    <phoneticPr fontId="2"/>
  </si>
  <si>
    <t>1-2</t>
    <phoneticPr fontId="2"/>
  </si>
  <si>
    <t>3-1</t>
    <phoneticPr fontId="2"/>
  </si>
  <si>
    <t>レンタル費</t>
    <rPh sb="4" eb="5">
      <t>ヒ</t>
    </rPh>
    <phoneticPr fontId="2"/>
  </si>
  <si>
    <t>パイプイス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</si>
  <si>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</si>
  <si>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</si>
  <si>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</si>
  <si>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</si>
  <si>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</si>
  <si>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</si>
  <si>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</si>
  <si>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</si>
  <si>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　小　　　　計</t>
    <rPh sb="1" eb="2">
      <t>ショウ</t>
    </rPh>
    <rPh sb="6" eb="7">
      <t>ショウケイ</t>
    </rPh>
    <phoneticPr fontId="3"/>
  </si>
  <si>
    <t>運送費</t>
    <rPh sb="0" eb="3">
      <t>ウンソウヒ</t>
    </rPh>
    <phoneticPr fontId="2"/>
  </si>
  <si>
    <t>チラシデータ作成</t>
    <phoneticPr fontId="2"/>
  </si>
  <si>
    <t>チラシ印刷</t>
    <phoneticPr fontId="2"/>
  </si>
  <si>
    <t>ﾀﾞｽｷﾝﾚﾝﾄｵｰﾙ四日市ｽﾃｰｼｮﾝ</t>
    <rPh sb="11" eb="14">
      <t>ヨッカイチ</t>
    </rPh>
    <phoneticPr fontId="2"/>
  </si>
  <si>
    <t>10月度例会</t>
    <rPh sb="2" eb="3">
      <t>ガツ</t>
    </rPh>
    <rPh sb="3" eb="4">
      <t>ド</t>
    </rPh>
    <rPh sb="4" eb="6">
      <t>レイカイ</t>
    </rPh>
    <phoneticPr fontId="3"/>
  </si>
  <si>
    <t>1</t>
  </si>
  <si>
    <t>会議テーブル　450×1800</t>
    <phoneticPr fontId="2"/>
  </si>
  <si>
    <t>1.5K×2K パイプテント (3600×2700 4本柱)</t>
    <phoneticPr fontId="2"/>
  </si>
  <si>
    <t>テントウェイト</t>
    <phoneticPr fontId="2"/>
  </si>
  <si>
    <t>白幕　3面分　5間(9m)</t>
    <phoneticPr fontId="2"/>
  </si>
  <si>
    <t>テーブル(小) 　450×900　在庫品</t>
    <rPh sb="5" eb="6">
      <t>コ</t>
    </rPh>
    <rPh sb="17" eb="20">
      <t>ザイコヒン</t>
    </rPh>
    <phoneticPr fontId="2"/>
  </si>
  <si>
    <t>配達・回収　指定場所１か所</t>
    <rPh sb="0" eb="2">
      <t>ハイタツ</t>
    </rPh>
    <rPh sb="3" eb="5">
      <t>カイシュウ</t>
    </rPh>
    <rPh sb="6" eb="8">
      <t>シテイ</t>
    </rPh>
    <rPh sb="8" eb="10">
      <t>バショ</t>
    </rPh>
    <rPh sb="12" eb="13">
      <t>ショ</t>
    </rPh>
    <phoneticPr fontId="2"/>
  </si>
  <si>
    <t>6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</si>
  <si>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</si>
  <si>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すごろくマップ制作(A3・片面)</t>
    <rPh sb="7" eb="9">
      <t>セイサク</t>
    </rPh>
    <rPh sb="13" eb="15">
      <t>カタメン</t>
    </rPh>
    <phoneticPr fontId="2"/>
  </si>
  <si>
    <t>すごろくマップ印刷(4C、マットコート110)</t>
    <rPh sb="7" eb="9">
      <t>インサツ</t>
    </rPh>
    <phoneticPr fontId="2"/>
  </si>
  <si>
    <t>株式会社デルタスタジオ</t>
    <rPh sb="0" eb="4">
      <t>カブシキガイシャ</t>
    </rPh>
    <phoneticPr fontId="2"/>
  </si>
  <si>
    <t>株式会社デルタスタジオ</t>
    <rPh sb="0" eb="4">
      <t>カブシキカイシャ</t>
    </rPh>
    <phoneticPr fontId="2"/>
  </si>
  <si>
    <t>2-1</t>
    <phoneticPr fontId="2"/>
  </si>
  <si>
    <t>2-2</t>
    <phoneticPr fontId="2"/>
  </si>
  <si>
    <t>4</t>
    <phoneticPr fontId="2"/>
  </si>
  <si>
    <t>サイコロ</t>
    <phoneticPr fontId="2"/>
  </si>
  <si>
    <t>株式会社デルタスタジオ</t>
    <phoneticPr fontId="2"/>
  </si>
  <si>
    <t>10月度例会</t>
    <rPh sb="2" eb="3">
      <t>ガツ</t>
    </rPh>
    <rPh sb="3" eb="4">
      <t>ド</t>
    </rPh>
    <rPh sb="4" eb="6">
      <t>レイカイ</t>
    </rPh>
    <phoneticPr fontId="2"/>
  </si>
  <si>
    <t>委員会事業費298,000円より</t>
    <rPh sb="0" eb="3">
      <t>イインカイ</t>
    </rPh>
    <rPh sb="3" eb="5">
      <t>ジギョウ</t>
    </rPh>
    <rPh sb="5" eb="6">
      <t>ヒ</t>
    </rPh>
    <rPh sb="13" eb="1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</si>
</sst>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92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right" vertical="center"/>
    </xf>
    <xf numFmtId="0" fontId="5" fillId="0" borderId="4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5" xfId="1" applyFont="1" applyBorder="1" applyAlignment="1">
      <alignment horizontal="center" vertical="center"/>
    </xf>
    <xf numFmtId="0" fontId="1" fillId="0" borderId="6" xfId="1" applyBorder="1" applyAlignment="1">
      <alignment vertical="center" wrapText="1" shrinkToFit="1"/>
    </xf>
    <xf numFmtId="176" fontId="5" fillId="0" borderId="9" xfId="1" applyNumberFormat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49" fontId="5" fillId="0" borderId="1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176" fontId="5" fillId="0" borderId="8" xfId="1" applyNumberFormat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5" fillId="0" borderId="8" xfId="1" applyFont="1" applyBorder="1" applyAlignment="1">
      <alignment vertical="center"/>
    </xf>
    <xf numFmtId="10" fontId="5" fillId="0" borderId="9" xfId="1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5" fillId="0" borderId="7" xfId="1" applyFont="1" applyBorder="1" applyAlignment="1">
      <alignment horizontal="right" vertical="center"/>
    </xf>
    <xf numFmtId="176" fontId="5" fillId="0" borderId="8" xfId="2" applyNumberFormat="1" applyFont="1" applyBorder="1" applyAlignment="1">
      <alignment vertical="center"/>
    </xf>
    <xf numFmtId="56" fontId="10" fillId="0" borderId="9" xfId="3" quotePrefix="1" applyNumberFormat="1" applyFont="1" applyFill="1" applyBorder="1" applyAlignment="1">
      <alignment horizontal="center" vertical="center"/>
    </xf>
    <xf numFmtId="0" fontId="11" fillId="0" borderId="15" xfId="4" quotePrefix="1" applyNumberFormat="1" applyFont="1" applyFill="1" applyBorder="1" applyAlignment="1">
      <alignment horizontal="center" vertical="center"/>
    </xf>
    <xf numFmtId="0" fontId="10" fillId="0" borderId="9" xfId="3" quotePrefix="1" applyFont="1" applyFill="1" applyBorder="1" applyAlignment="1">
      <alignment horizontal="center" vertical="center"/>
    </xf>
    <xf numFmtId="0" fontId="10" fillId="0" borderId="8" xfId="3" quotePrefix="1" applyFont="1" applyBorder="1" applyAlignment="1">
      <alignment horizontal="center" vertical="center"/>
    </xf>
    <xf numFmtId="0" fontId="12" fillId="0" borderId="8" xfId="1" applyFont="1" applyBorder="1" applyAlignment="1">
      <alignment vertical="center"/>
    </xf>
    <xf numFmtId="0" fontId="12" fillId="0" borderId="9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distributed" vertical="center"/>
    </xf>
    <xf numFmtId="0" fontId="5" fillId="0" borderId="5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11" xfId="1" applyFont="1" applyBorder="1" applyAlignment="1">
      <alignment horizontal="distributed" vertical="center"/>
    </xf>
    <xf numFmtId="176" fontId="5" fillId="0" borderId="11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0" fontId="5" fillId="0" borderId="8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umori/3.duskinrent-all.pdf" TargetMode="External"/><Relationship Id="rId13" Type="http://schemas.openxmlformats.org/officeDocument/2006/relationships/hyperlink" Target="mitumori/2.deltastudio(map).pdf" TargetMode="External"/><Relationship Id="rId3" Type="http://schemas.openxmlformats.org/officeDocument/2006/relationships/hyperlink" Target="mitumori/2.deltastudio(map).pdf" TargetMode="External"/><Relationship Id="rId7" Type="http://schemas.openxmlformats.org/officeDocument/2006/relationships/hyperlink" Target="mitumori/3.duskinrent-all.pdf" TargetMode="External"/><Relationship Id="rId12" Type="http://schemas.openxmlformats.org/officeDocument/2006/relationships/hyperlink" Target="mitumori/3.duskinrent-all.pdf" TargetMode="External"/><Relationship Id="rId17" Type="http://schemas.openxmlformats.org/officeDocument/2006/relationships/printerSettings" Target="../printerSettings/printerSettings2.bin"/><Relationship Id="rId2" Type="http://schemas.openxmlformats.org/officeDocument/2006/relationships/hyperlink" Target="mitumori/1.deltastudio(chirashi).pdf" TargetMode="External"/><Relationship Id="rId16" Type="http://schemas.openxmlformats.org/officeDocument/2006/relationships/hyperlink" Target="mitumori/4.kitaiseuenoshinyoukinko.pdf" TargetMode="External"/><Relationship Id="rId1" Type="http://schemas.openxmlformats.org/officeDocument/2006/relationships/hyperlink" Target="mitumori/1.deltastudio(chirashi).pdf" TargetMode="External"/><Relationship Id="rId6" Type="http://schemas.openxmlformats.org/officeDocument/2006/relationships/hyperlink" Target="mitumori/4.kitaiseuenoshinyoukinko.pdf" TargetMode="External"/><Relationship Id="rId11" Type="http://schemas.openxmlformats.org/officeDocument/2006/relationships/hyperlink" Target="mitumori/3.duskinrent-all.pdf" TargetMode="External"/><Relationship Id="rId5" Type="http://schemas.openxmlformats.org/officeDocument/2006/relationships/hyperlink" Target="mitumori/4.kitaiseuenoshinyoukinko.pdf" TargetMode="External"/><Relationship Id="rId15" Type="http://schemas.openxmlformats.org/officeDocument/2006/relationships/hyperlink" Target="mitumori/5.deltastudio(dice).pdf" TargetMode="External"/><Relationship Id="rId10" Type="http://schemas.openxmlformats.org/officeDocument/2006/relationships/hyperlink" Target="mitumori/3.duskinrent-all.pdf" TargetMode="External"/><Relationship Id="rId4" Type="http://schemas.openxmlformats.org/officeDocument/2006/relationships/hyperlink" Target="mitumori/3.duskinrent-all.pdf" TargetMode="External"/><Relationship Id="rId9" Type="http://schemas.openxmlformats.org/officeDocument/2006/relationships/hyperlink" Target="mitumori/3.duskinrent-all.pdf" TargetMode="External"/><Relationship Id="rId14" Type="http://schemas.openxmlformats.org/officeDocument/2006/relationships/hyperlink" Target="mitumori/4.kitaiseuenoshinyoukink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topLeftCell="A17" zoomScaleNormal="100" zoomScaleSheetLayoutView="100" workbookViewId="0">
      <selection activeCell="C33" sqref="C33"/>
    </sheetView>
  </sheetViews>
  <sheetFormatPr defaultColWidth="9" defaultRowHeight="13.2" x14ac:dyDescent="0.2"/>
  <cols>
    <col min="1" max="1" width="3.88671875" style="2" customWidth="1"/>
    <col min="2" max="2" width="18.6640625" style="2" customWidth="1"/>
    <col min="3" max="6" width="15.6640625" style="2" customWidth="1"/>
    <col min="7" max="16384" width="9" style="2"/>
  </cols>
  <sheetData>
    <row r="1" spans="1:7" x14ac:dyDescent="0.2">
      <c r="A1" s="23"/>
      <c r="B1" s="23"/>
      <c r="C1" s="23"/>
      <c r="D1" s="23"/>
      <c r="E1" s="23"/>
      <c r="F1" s="59" t="s">
        <v>33</v>
      </c>
      <c r="G1" s="1"/>
    </row>
    <row r="2" spans="1:7" ht="14.4" x14ac:dyDescent="0.2">
      <c r="A2" s="23"/>
      <c r="B2" s="3" t="s">
        <v>37</v>
      </c>
      <c r="C2" s="75" t="s">
        <v>38</v>
      </c>
      <c r="D2" s="75"/>
      <c r="E2" s="75"/>
      <c r="F2" s="23"/>
      <c r="G2" s="1"/>
    </row>
    <row r="3" spans="1:7" ht="14.4" x14ac:dyDescent="0.2">
      <c r="A3" s="23"/>
      <c r="B3" s="3" t="s">
        <v>34</v>
      </c>
      <c r="C3" s="75" t="s">
        <v>59</v>
      </c>
      <c r="D3" s="75"/>
      <c r="E3" s="75"/>
      <c r="F3" s="23"/>
      <c r="G3" s="1"/>
    </row>
    <row r="4" spans="1:7" ht="14.4" x14ac:dyDescent="0.2">
      <c r="A4" s="23"/>
      <c r="B4" s="5" t="s">
        <v>0</v>
      </c>
      <c r="C4" s="76" t="s">
        <v>104</v>
      </c>
      <c r="D4" s="76"/>
      <c r="E4" s="76"/>
      <c r="F4" s="23"/>
      <c r="G4" s="1"/>
    </row>
    <row r="5" spans="1:7" x14ac:dyDescent="0.2">
      <c r="A5" s="23"/>
      <c r="B5" s="23"/>
      <c r="C5" s="23"/>
      <c r="D5" s="23"/>
      <c r="E5" s="23"/>
      <c r="F5" s="59" t="s">
        <v>1</v>
      </c>
      <c r="G5" s="1"/>
    </row>
    <row r="6" spans="1:7" ht="20.100000000000001" customHeight="1" x14ac:dyDescent="0.2">
      <c r="A6" s="60"/>
      <c r="B6" s="61" t="s">
        <v>2</v>
      </c>
      <c r="C6" s="61" t="s">
        <v>3</v>
      </c>
      <c r="D6" s="61" t="s">
        <v>4</v>
      </c>
      <c r="E6" s="61" t="s">
        <v>5</v>
      </c>
      <c r="F6" s="61" t="s">
        <v>6</v>
      </c>
      <c r="G6" s="1"/>
    </row>
    <row r="7" spans="1:7" ht="20.100000000000001" customHeight="1" x14ac:dyDescent="0.2">
      <c r="A7" s="8"/>
      <c r="B7" s="62" t="s">
        <v>7</v>
      </c>
      <c r="C7" s="63"/>
      <c r="D7" s="63"/>
      <c r="E7" s="63"/>
      <c r="F7" s="64"/>
      <c r="G7" s="1"/>
    </row>
    <row r="8" spans="1:7" ht="20.100000000000001" customHeight="1" x14ac:dyDescent="0.2">
      <c r="A8" s="45">
        <v>1</v>
      </c>
      <c r="B8" s="65" t="s">
        <v>8</v>
      </c>
      <c r="C8" s="37"/>
      <c r="D8" s="37"/>
      <c r="E8" s="37"/>
      <c r="F8" s="43"/>
      <c r="G8" s="1"/>
    </row>
    <row r="9" spans="1:7" ht="20.100000000000001" customHeight="1" x14ac:dyDescent="0.2">
      <c r="A9" s="45">
        <v>2</v>
      </c>
      <c r="B9" s="65" t="s">
        <v>9</v>
      </c>
      <c r="C9" s="37"/>
      <c r="D9" s="37"/>
      <c r="E9" s="37"/>
      <c r="F9" s="43"/>
      <c r="G9" s="1"/>
    </row>
    <row r="10" spans="1:7" ht="20.100000000000001" customHeight="1" x14ac:dyDescent="0.2">
      <c r="A10" s="45">
        <v>3</v>
      </c>
      <c r="B10" s="65" t="s">
        <v>10</v>
      </c>
      <c r="C10" s="37"/>
      <c r="D10" s="37"/>
      <c r="E10" s="37"/>
      <c r="F10" s="43"/>
      <c r="G10" s="1"/>
    </row>
    <row r="11" spans="1:7" ht="20.100000000000001" customHeight="1" x14ac:dyDescent="0.2">
      <c r="A11" s="45">
        <v>4</v>
      </c>
      <c r="B11" s="65" t="s">
        <v>11</v>
      </c>
      <c r="C11" s="37"/>
      <c r="D11" s="37"/>
      <c r="E11" s="37"/>
      <c r="F11" s="43"/>
      <c r="G11" s="1"/>
    </row>
    <row r="12" spans="1:7" ht="20.100000000000001" customHeight="1" x14ac:dyDescent="0.2">
      <c r="A12" s="45">
        <v>5</v>
      </c>
      <c r="B12" s="65" t="s">
        <v>12</v>
      </c>
      <c r="C12" s="37"/>
      <c r="D12" s="37"/>
      <c r="E12" s="37"/>
      <c r="F12" s="43"/>
      <c r="G12" s="1"/>
    </row>
    <row r="13" spans="1:7" ht="20.100000000000001" customHeight="1" x14ac:dyDescent="0.2">
      <c r="A13" s="45">
        <v>6</v>
      </c>
      <c r="B13" s="65" t="s">
        <v>13</v>
      </c>
      <c r="C13" s="37"/>
      <c r="D13" s="37"/>
      <c r="E13" s="37"/>
      <c r="F13" s="43"/>
      <c r="G13" s="1"/>
    </row>
    <row r="14" spans="1:7" ht="20.100000000000001" customHeight="1" x14ac:dyDescent="0.2">
      <c r="A14" s="45">
        <v>7</v>
      </c>
      <c r="B14" s="65" t="s">
        <v>14</v>
      </c>
      <c r="C14" s="37">
        <v>287000</v>
      </c>
      <c r="D14" s="37">
        <v>205300</v>
      </c>
      <c r="E14" s="37">
        <v>196750</v>
      </c>
      <c r="F14" s="43"/>
      <c r="G14" s="1"/>
    </row>
    <row r="15" spans="1:7" ht="20.100000000000001" customHeight="1" x14ac:dyDescent="0.2">
      <c r="A15" s="66">
        <v>8</v>
      </c>
      <c r="B15" s="67" t="s">
        <v>15</v>
      </c>
      <c r="C15" s="68">
        <f>'収益・費用明細書(様式2)'!G7</f>
        <v>1</v>
      </c>
      <c r="D15" s="69">
        <v>1</v>
      </c>
      <c r="E15" s="69"/>
      <c r="F15" s="70"/>
      <c r="G15" s="1"/>
    </row>
    <row r="16" spans="1:7" ht="20.100000000000001" customHeight="1" x14ac:dyDescent="0.2">
      <c r="A16" s="32"/>
      <c r="B16" s="71" t="s">
        <v>16</v>
      </c>
      <c r="C16" s="72">
        <f>SUM(C8:C15)</f>
        <v>287001</v>
      </c>
      <c r="D16" s="72">
        <f>SUM(D8:D15)</f>
        <v>205301</v>
      </c>
      <c r="E16" s="72">
        <f>SUM(E8:E15)</f>
        <v>196750</v>
      </c>
      <c r="F16" s="24"/>
      <c r="G16" s="1"/>
    </row>
    <row r="17" spans="1:7" ht="20.100000000000001" customHeight="1" x14ac:dyDescent="0.2">
      <c r="A17" s="19"/>
      <c r="B17" s="62" t="s">
        <v>17</v>
      </c>
      <c r="C17" s="73"/>
      <c r="D17" s="73"/>
      <c r="E17" s="73"/>
      <c r="F17" s="64"/>
      <c r="G17" s="1"/>
    </row>
    <row r="18" spans="1:7" ht="20.100000000000001" customHeight="1" x14ac:dyDescent="0.2">
      <c r="A18" s="45">
        <v>1</v>
      </c>
      <c r="B18" s="65" t="s">
        <v>18</v>
      </c>
      <c r="C18" s="37">
        <v>72380</v>
      </c>
      <c r="D18" s="37"/>
      <c r="E18" s="37"/>
      <c r="F18" s="43"/>
      <c r="G18" s="1"/>
    </row>
    <row r="19" spans="1:7" ht="20.100000000000001" customHeight="1" x14ac:dyDescent="0.2">
      <c r="A19" s="45">
        <v>2</v>
      </c>
      <c r="B19" s="65" t="s">
        <v>36</v>
      </c>
      <c r="C19" s="37"/>
      <c r="D19" s="37">
        <v>163750</v>
      </c>
      <c r="E19" s="37">
        <v>163750</v>
      </c>
      <c r="F19" s="43"/>
      <c r="G19" s="1"/>
    </row>
    <row r="20" spans="1:7" ht="20.100000000000001" customHeight="1" x14ac:dyDescent="0.2">
      <c r="A20" s="45">
        <v>3</v>
      </c>
      <c r="B20" s="65" t="s">
        <v>19</v>
      </c>
      <c r="C20" s="37"/>
      <c r="D20" s="37"/>
      <c r="E20" s="37"/>
      <c r="F20" s="43"/>
      <c r="G20" s="1"/>
    </row>
    <row r="21" spans="1:7" ht="20.100000000000001" customHeight="1" x14ac:dyDescent="0.2">
      <c r="A21" s="45">
        <v>4</v>
      </c>
      <c r="B21" s="65" t="s">
        <v>20</v>
      </c>
      <c r="C21" s="37"/>
      <c r="D21" s="37"/>
      <c r="E21" s="37"/>
      <c r="F21" s="43"/>
      <c r="G21" s="1"/>
    </row>
    <row r="22" spans="1:7" ht="20.100000000000001" customHeight="1" x14ac:dyDescent="0.2">
      <c r="A22" s="45">
        <v>5</v>
      </c>
      <c r="B22" s="65" t="s">
        <v>21</v>
      </c>
      <c r="C22" s="37">
        <v>88000</v>
      </c>
      <c r="D22" s="37">
        <v>33000</v>
      </c>
      <c r="E22" s="37">
        <v>33000</v>
      </c>
      <c r="F22" s="43"/>
      <c r="G22" s="1"/>
    </row>
    <row r="23" spans="1:7" ht="20.100000000000001" customHeight="1" x14ac:dyDescent="0.2">
      <c r="A23" s="66">
        <v>6</v>
      </c>
      <c r="B23" s="65" t="s">
        <v>22</v>
      </c>
      <c r="C23" s="37">
        <v>110000</v>
      </c>
      <c r="D23" s="37"/>
      <c r="E23" s="37"/>
      <c r="F23" s="43"/>
      <c r="G23" s="1"/>
    </row>
    <row r="24" spans="1:7" ht="20.100000000000001" customHeight="1" x14ac:dyDescent="0.2">
      <c r="A24" s="66">
        <v>7</v>
      </c>
      <c r="B24" s="65" t="s">
        <v>23</v>
      </c>
      <c r="C24" s="37"/>
      <c r="D24" s="37"/>
      <c r="E24" s="37"/>
      <c r="F24" s="43"/>
      <c r="G24" s="1"/>
    </row>
    <row r="25" spans="1:7" ht="20.100000000000001" customHeight="1" x14ac:dyDescent="0.2">
      <c r="A25" s="66">
        <v>8</v>
      </c>
      <c r="B25" s="65" t="s">
        <v>35</v>
      </c>
      <c r="C25" s="37"/>
      <c r="D25" s="37"/>
      <c r="E25" s="37"/>
      <c r="F25" s="43"/>
      <c r="G25" s="1"/>
    </row>
    <row r="26" spans="1:7" ht="20.100000000000001" customHeight="1" x14ac:dyDescent="0.2">
      <c r="A26" s="66">
        <v>9</v>
      </c>
      <c r="B26" s="67" t="s">
        <v>24</v>
      </c>
      <c r="C26" s="37"/>
      <c r="D26" s="37"/>
      <c r="E26" s="37"/>
      <c r="F26" s="43"/>
      <c r="G26" s="1"/>
    </row>
    <row r="27" spans="1:7" ht="20.100000000000001" customHeight="1" x14ac:dyDescent="0.2">
      <c r="A27" s="66">
        <v>10</v>
      </c>
      <c r="B27" s="65" t="s">
        <v>25</v>
      </c>
      <c r="C27" s="37"/>
      <c r="D27" s="37"/>
      <c r="E27" s="37"/>
      <c r="F27" s="43"/>
      <c r="G27" s="1"/>
    </row>
    <row r="28" spans="1:7" ht="20.100000000000001" customHeight="1" x14ac:dyDescent="0.2">
      <c r="A28" s="66">
        <v>11</v>
      </c>
      <c r="B28" s="65" t="s">
        <v>26</v>
      </c>
      <c r="C28" s="37"/>
      <c r="D28" s="37"/>
      <c r="E28" s="37"/>
      <c r="F28" s="43"/>
      <c r="G28" s="1"/>
    </row>
    <row r="29" spans="1:7" ht="20.100000000000001" customHeight="1" x14ac:dyDescent="0.2">
      <c r="A29" s="66">
        <v>12</v>
      </c>
      <c r="B29" s="65" t="s">
        <v>27</v>
      </c>
      <c r="C29" s="37"/>
      <c r="D29" s="37"/>
      <c r="E29" s="37"/>
      <c r="F29" s="43"/>
      <c r="G29" s="1"/>
    </row>
    <row r="30" spans="1:7" ht="20.100000000000001" customHeight="1" x14ac:dyDescent="0.2">
      <c r="A30" s="66">
        <v>13</v>
      </c>
      <c r="B30" s="65" t="s">
        <v>28</v>
      </c>
      <c r="C30" s="37"/>
      <c r="D30" s="37"/>
      <c r="E30" s="37"/>
      <c r="F30" s="43"/>
      <c r="G30" s="1"/>
    </row>
    <row r="31" spans="1:7" ht="20.100000000000001" customHeight="1" x14ac:dyDescent="0.2">
      <c r="A31" s="66">
        <v>14</v>
      </c>
      <c r="B31" s="65" t="s">
        <v>29</v>
      </c>
      <c r="C31" s="37">
        <v>3080</v>
      </c>
      <c r="D31" s="37">
        <v>0</v>
      </c>
      <c r="E31" s="37">
        <v>0</v>
      </c>
      <c r="F31" s="43"/>
      <c r="G31" s="1"/>
    </row>
    <row r="32" spans="1:7" ht="20.100000000000001" customHeight="1" x14ac:dyDescent="0.2">
      <c r="A32" s="66">
        <v>15</v>
      </c>
      <c r="B32" s="65" t="s">
        <v>30</v>
      </c>
      <c r="C32" s="37">
        <v>13541</v>
      </c>
      <c r="D32" s="37">
        <v>8551</v>
      </c>
      <c r="E32" s="37">
        <v>0</v>
      </c>
      <c r="F32" s="74">
        <f>'収益・費用明細書(様式2)'!F34</f>
        <v>4.718102027519068E-2</v>
      </c>
      <c r="G32" s="1"/>
    </row>
    <row r="33" spans="1:7" ht="20.100000000000001" customHeight="1" x14ac:dyDescent="0.2">
      <c r="A33" s="66"/>
      <c r="B33" s="65" t="s">
        <v>31</v>
      </c>
      <c r="C33" s="37">
        <f>SUM(C18:C32)</f>
        <v>287001</v>
      </c>
      <c r="D33" s="37">
        <f>SUM(D18:D32)</f>
        <v>205301</v>
      </c>
      <c r="E33" s="37">
        <f>SUM(E18:E32)</f>
        <v>196750</v>
      </c>
      <c r="F33" s="43"/>
      <c r="G33" s="1"/>
    </row>
    <row r="34" spans="1:7" ht="20.100000000000001" customHeight="1" x14ac:dyDescent="0.2">
      <c r="A34" s="28"/>
      <c r="B34" s="65" t="s">
        <v>32</v>
      </c>
      <c r="C34" s="37">
        <f>C16-C33</f>
        <v>0</v>
      </c>
      <c r="D34" s="37">
        <f>D16-D33</f>
        <v>0</v>
      </c>
      <c r="E34" s="37">
        <f>E16-E33</f>
        <v>0</v>
      </c>
      <c r="F34" s="43"/>
      <c r="G34" s="1"/>
    </row>
    <row r="35" spans="1:7" ht="15" customHeight="1" x14ac:dyDescent="0.2">
      <c r="A35" s="1"/>
      <c r="B35" s="4"/>
      <c r="C35" s="1"/>
      <c r="D35" s="1"/>
      <c r="E35" s="1"/>
      <c r="F35" s="1"/>
      <c r="G35" s="1"/>
    </row>
    <row r="36" spans="1:7" ht="15" customHeight="1" x14ac:dyDescent="0.2">
      <c r="A36" s="1"/>
      <c r="B36" s="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44"/>
  <sheetViews>
    <sheetView view="pageBreakPreview" topLeftCell="A28" zoomScale="115" zoomScaleNormal="100" zoomScaleSheetLayoutView="115" workbookViewId="0">
      <selection activeCell="E7" sqref="E7:F7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7.77734375" style="2" customWidth="1"/>
    <col min="7" max="7" width="20" style="2" customWidth="1"/>
    <col min="8" max="8" width="5.109375" style="2" customWidth="1"/>
    <col min="9" max="9" width="4.109375" style="2" customWidth="1"/>
    <col min="10" max="16384" width="9" style="2"/>
  </cols>
  <sheetData>
    <row r="1" spans="1:9" x14ac:dyDescent="0.2">
      <c r="A1" s="14"/>
      <c r="B1" s="23" t="s">
        <v>66</v>
      </c>
      <c r="C1" s="14"/>
      <c r="G1" s="86" t="s">
        <v>53</v>
      </c>
      <c r="H1" s="86"/>
    </row>
    <row r="2" spans="1:9" x14ac:dyDescent="0.2">
      <c r="A2" s="14"/>
      <c r="B2" s="9" t="s">
        <v>85</v>
      </c>
      <c r="C2" s="9"/>
      <c r="D2" s="9"/>
      <c r="E2" s="10"/>
      <c r="F2" s="10"/>
      <c r="G2" s="10"/>
      <c r="H2" s="15"/>
      <c r="I2" s="1"/>
    </row>
    <row r="3" spans="1:9" x14ac:dyDescent="0.2">
      <c r="A3" s="14"/>
      <c r="B3" s="14"/>
      <c r="C3" s="14"/>
      <c r="D3" s="15"/>
      <c r="E3" s="15"/>
      <c r="F3" s="15"/>
      <c r="G3" s="15"/>
      <c r="H3" s="15"/>
      <c r="I3" s="1"/>
    </row>
    <row r="4" spans="1:9" x14ac:dyDescent="0.2">
      <c r="A4" s="79" t="s">
        <v>52</v>
      </c>
      <c r="B4" s="79"/>
      <c r="C4" s="79"/>
      <c r="D4" s="79"/>
      <c r="E4" s="11"/>
      <c r="F4" s="12"/>
      <c r="G4" s="12"/>
      <c r="H4" s="16" t="s">
        <v>48</v>
      </c>
      <c r="I4" s="1"/>
    </row>
    <row r="5" spans="1:9" ht="30" customHeight="1" x14ac:dyDescent="0.2">
      <c r="A5" s="80" t="s">
        <v>47</v>
      </c>
      <c r="B5" s="81"/>
      <c r="C5" s="81"/>
      <c r="D5" s="82"/>
      <c r="E5" s="83" t="s">
        <v>51</v>
      </c>
      <c r="F5" s="82"/>
      <c r="G5" s="20" t="s">
        <v>44</v>
      </c>
      <c r="H5" s="20" t="s">
        <v>43</v>
      </c>
      <c r="I5" s="1"/>
    </row>
    <row r="6" spans="1:9" ht="30" customHeight="1" x14ac:dyDescent="0.2">
      <c r="A6" s="50" t="s">
        <v>42</v>
      </c>
      <c r="B6" s="17">
        <v>7</v>
      </c>
      <c r="C6" s="7" t="s">
        <v>41</v>
      </c>
      <c r="D6" s="43" t="s">
        <v>56</v>
      </c>
      <c r="E6" s="84" t="s">
        <v>105</v>
      </c>
      <c r="F6" s="85"/>
      <c r="G6" s="51">
        <v>287000</v>
      </c>
      <c r="H6" s="43"/>
      <c r="I6" s="1"/>
    </row>
    <row r="7" spans="1:9" ht="30" customHeight="1" x14ac:dyDescent="0.2">
      <c r="A7" s="50" t="s">
        <v>42</v>
      </c>
      <c r="B7" s="17">
        <v>8</v>
      </c>
      <c r="C7" s="7" t="s">
        <v>41</v>
      </c>
      <c r="D7" s="43" t="s">
        <v>54</v>
      </c>
      <c r="E7" s="84" t="s">
        <v>55</v>
      </c>
      <c r="F7" s="85"/>
      <c r="G7" s="51">
        <v>1</v>
      </c>
      <c r="H7" s="43"/>
      <c r="I7" s="1"/>
    </row>
    <row r="8" spans="1:9" ht="30" customHeight="1" x14ac:dyDescent="0.2">
      <c r="A8" s="80" t="s">
        <v>50</v>
      </c>
      <c r="B8" s="81"/>
      <c r="C8" s="81"/>
      <c r="D8" s="81"/>
      <c r="E8" s="81"/>
      <c r="F8" s="82"/>
      <c r="G8" s="51">
        <f>SUM(G6:G7)</f>
        <v>287001</v>
      </c>
      <c r="H8" s="43"/>
      <c r="I8" s="1"/>
    </row>
    <row r="9" spans="1:9" ht="13.5" customHeight="1" x14ac:dyDescent="0.2">
      <c r="A9" s="13"/>
      <c r="B9" s="13"/>
      <c r="C9" s="13"/>
      <c r="D9" s="13"/>
      <c r="E9" s="13"/>
      <c r="F9" s="13"/>
      <c r="G9" s="13"/>
      <c r="H9" s="13"/>
      <c r="I9" s="1"/>
    </row>
    <row r="10" spans="1:9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"/>
    </row>
    <row r="11" spans="1:9" ht="13.5" customHeight="1" x14ac:dyDescent="0.2">
      <c r="A11" s="14"/>
      <c r="B11" s="14"/>
      <c r="C11" s="14"/>
      <c r="D11" s="86"/>
      <c r="E11" s="86"/>
      <c r="F11" s="86"/>
      <c r="G11" s="86"/>
      <c r="H11" s="86"/>
      <c r="I11" s="1"/>
    </row>
    <row r="12" spans="1:9" ht="19.5" customHeight="1" x14ac:dyDescent="0.2">
      <c r="A12" s="87" t="s">
        <v>49</v>
      </c>
      <c r="B12" s="87"/>
      <c r="C12" s="87"/>
      <c r="D12" s="87"/>
      <c r="E12" s="7"/>
      <c r="F12" s="7"/>
      <c r="G12" s="7"/>
      <c r="H12" s="18" t="s">
        <v>48</v>
      </c>
      <c r="I12" s="1"/>
    </row>
    <row r="13" spans="1:9" ht="30" customHeight="1" x14ac:dyDescent="0.2">
      <c r="A13" s="80" t="s">
        <v>47</v>
      </c>
      <c r="B13" s="81"/>
      <c r="C13" s="81"/>
      <c r="D13" s="82"/>
      <c r="E13" s="20" t="s">
        <v>46</v>
      </c>
      <c r="F13" s="20" t="s">
        <v>45</v>
      </c>
      <c r="G13" s="20" t="s">
        <v>44</v>
      </c>
      <c r="H13" s="20" t="s">
        <v>43</v>
      </c>
      <c r="I13" s="1"/>
    </row>
    <row r="14" spans="1:9" ht="30" customHeight="1" x14ac:dyDescent="0.2">
      <c r="A14" s="21" t="s">
        <v>42</v>
      </c>
      <c r="B14" s="22" t="s">
        <v>86</v>
      </c>
      <c r="C14" s="23" t="s">
        <v>41</v>
      </c>
      <c r="D14" s="24" t="s">
        <v>60</v>
      </c>
      <c r="E14" s="77" t="s">
        <v>70</v>
      </c>
      <c r="F14" s="26" t="s">
        <v>87</v>
      </c>
      <c r="G14" s="27">
        <v>5280</v>
      </c>
      <c r="H14" s="52" t="s">
        <v>69</v>
      </c>
      <c r="I14" s="1"/>
    </row>
    <row r="15" spans="1:9" ht="30" customHeight="1" x14ac:dyDescent="0.2">
      <c r="A15" s="21"/>
      <c r="B15" s="22"/>
      <c r="C15" s="23"/>
      <c r="D15" s="24"/>
      <c r="E15" s="78"/>
      <c r="F15" s="26" t="s">
        <v>71</v>
      </c>
      <c r="G15" s="27">
        <v>3300</v>
      </c>
      <c r="H15" s="52" t="s">
        <v>72</v>
      </c>
      <c r="I15" s="1"/>
    </row>
    <row r="16" spans="1:9" ht="30" customHeight="1" x14ac:dyDescent="0.2">
      <c r="A16" s="21"/>
      <c r="B16" s="22"/>
      <c r="C16" s="23"/>
      <c r="D16" s="24"/>
      <c r="E16" s="78"/>
      <c r="F16" s="26" t="s">
        <v>88</v>
      </c>
      <c r="G16" s="27">
        <v>17600</v>
      </c>
      <c r="H16" s="52" t="s">
        <v>73</v>
      </c>
      <c r="I16" s="1"/>
    </row>
    <row r="17" spans="1:9" ht="30" customHeight="1" x14ac:dyDescent="0.2">
      <c r="A17" s="21"/>
      <c r="B17" s="22"/>
      <c r="C17" s="23"/>
      <c r="D17" s="24"/>
      <c r="E17" s="78"/>
      <c r="F17" s="26" t="s">
        <v>89</v>
      </c>
      <c r="G17" s="27">
        <v>4400</v>
      </c>
      <c r="H17" s="52" t="s">
        <v>74</v>
      </c>
      <c r="I17" s="1"/>
    </row>
    <row r="18" spans="1:9" ht="30" customHeight="1" x14ac:dyDescent="0.2">
      <c r="A18" s="21"/>
      <c r="B18" s="22"/>
      <c r="C18" s="23"/>
      <c r="D18" s="24"/>
      <c r="E18" s="78"/>
      <c r="F18" s="26" t="s">
        <v>90</v>
      </c>
      <c r="G18" s="27">
        <v>7700</v>
      </c>
      <c r="H18" s="52" t="s">
        <v>75</v>
      </c>
      <c r="I18" s="1"/>
    </row>
    <row r="19" spans="1:9" ht="30" customHeight="1" x14ac:dyDescent="0.2">
      <c r="A19" s="21"/>
      <c r="B19" s="22"/>
      <c r="C19" s="23"/>
      <c r="D19" s="24"/>
      <c r="E19" s="78"/>
      <c r="F19" s="26" t="s">
        <v>91</v>
      </c>
      <c r="G19" s="27">
        <v>5500</v>
      </c>
      <c r="H19" s="52" t="s">
        <v>76</v>
      </c>
      <c r="I19" s="1"/>
    </row>
    <row r="20" spans="1:9" ht="30" customHeight="1" x14ac:dyDescent="0.2">
      <c r="A20" s="21"/>
      <c r="B20" s="22"/>
      <c r="C20" s="23"/>
      <c r="D20" s="24"/>
      <c r="E20" s="91"/>
      <c r="F20" s="26" t="s">
        <v>102</v>
      </c>
      <c r="G20" s="27">
        <v>11000</v>
      </c>
      <c r="H20" s="52" t="s">
        <v>63</v>
      </c>
      <c r="I20" s="1"/>
    </row>
    <row r="21" spans="1:9" ht="30" customHeight="1" x14ac:dyDescent="0.2">
      <c r="A21" s="21"/>
      <c r="B21" s="22"/>
      <c r="C21" s="23"/>
      <c r="D21" s="24"/>
      <c r="E21" s="25" t="s">
        <v>81</v>
      </c>
      <c r="F21" s="26" t="s">
        <v>92</v>
      </c>
      <c r="G21" s="27">
        <v>17600</v>
      </c>
      <c r="H21" s="52" t="s">
        <v>77</v>
      </c>
      <c r="I21" s="1"/>
    </row>
    <row r="22" spans="1:9" ht="30" customHeight="1" x14ac:dyDescent="0.2">
      <c r="A22" s="28"/>
      <c r="B22" s="29"/>
      <c r="C22" s="7"/>
      <c r="D22" s="7"/>
      <c r="E22" s="30"/>
      <c r="F22" s="30" t="s">
        <v>40</v>
      </c>
      <c r="G22" s="31">
        <f>SUM(G14:G21)</f>
        <v>72380</v>
      </c>
      <c r="H22" s="53"/>
      <c r="I22" s="1"/>
    </row>
    <row r="23" spans="1:9" ht="30" customHeight="1" x14ac:dyDescent="0.2">
      <c r="A23" s="32" t="s">
        <v>61</v>
      </c>
      <c r="B23" s="33" t="s">
        <v>63</v>
      </c>
      <c r="C23" s="34" t="s">
        <v>62</v>
      </c>
      <c r="D23" s="35" t="s">
        <v>64</v>
      </c>
      <c r="E23" s="88" t="s">
        <v>57</v>
      </c>
      <c r="F23" s="36" t="s">
        <v>82</v>
      </c>
      <c r="G23" s="37">
        <v>38500</v>
      </c>
      <c r="H23" s="52" t="s">
        <v>67</v>
      </c>
      <c r="I23" s="1"/>
    </row>
    <row r="24" spans="1:9" ht="30" customHeight="1" x14ac:dyDescent="0.2">
      <c r="A24" s="32"/>
      <c r="B24" s="33"/>
      <c r="C24" s="34"/>
      <c r="D24" s="35"/>
      <c r="E24" s="89"/>
      <c r="F24" s="36" t="s">
        <v>83</v>
      </c>
      <c r="G24" s="37">
        <v>49500</v>
      </c>
      <c r="H24" s="54" t="s">
        <v>68</v>
      </c>
      <c r="I24" s="1"/>
    </row>
    <row r="25" spans="1:9" ht="30" customHeight="1" x14ac:dyDescent="0.2">
      <c r="A25" s="32"/>
      <c r="B25" s="33"/>
      <c r="C25" s="34"/>
      <c r="D25" s="35"/>
      <c r="E25" s="19"/>
      <c r="F25" s="30" t="s">
        <v>40</v>
      </c>
      <c r="G25" s="31">
        <f>SUM(G23:G24)</f>
        <v>88000</v>
      </c>
      <c r="H25" s="54"/>
      <c r="I25" s="1"/>
    </row>
    <row r="26" spans="1:9" ht="30" customHeight="1" x14ac:dyDescent="0.2">
      <c r="A26" s="38" t="s">
        <v>61</v>
      </c>
      <c r="B26" s="39" t="s">
        <v>93</v>
      </c>
      <c r="C26" s="40" t="s">
        <v>62</v>
      </c>
      <c r="D26" s="41" t="s">
        <v>94</v>
      </c>
      <c r="E26" s="88" t="s">
        <v>57</v>
      </c>
      <c r="F26" s="36" t="s">
        <v>95</v>
      </c>
      <c r="G26" s="37">
        <v>88000</v>
      </c>
      <c r="H26" s="52" t="s">
        <v>99</v>
      </c>
      <c r="I26" s="1"/>
    </row>
    <row r="27" spans="1:9" ht="30" customHeight="1" x14ac:dyDescent="0.2">
      <c r="A27" s="32"/>
      <c r="B27" s="33"/>
      <c r="C27" s="34"/>
      <c r="D27" s="35"/>
      <c r="E27" s="90"/>
      <c r="F27" s="36" t="s">
        <v>96</v>
      </c>
      <c r="G27" s="37">
        <v>22000</v>
      </c>
      <c r="H27" s="52" t="s">
        <v>100</v>
      </c>
      <c r="I27" s="1"/>
    </row>
    <row r="28" spans="1:9" ht="30" customHeight="1" x14ac:dyDescent="0.2">
      <c r="A28" s="32"/>
      <c r="B28" s="33"/>
      <c r="C28" s="34"/>
      <c r="D28" s="35"/>
      <c r="E28" s="19"/>
      <c r="F28" s="30" t="s">
        <v>40</v>
      </c>
      <c r="G28" s="31">
        <f>SUM(G26:G27)</f>
        <v>110000</v>
      </c>
      <c r="H28" s="54"/>
      <c r="I28" s="1"/>
    </row>
    <row r="29" spans="1:9" ht="30" customHeight="1" x14ac:dyDescent="0.2">
      <c r="A29" s="38" t="s">
        <v>61</v>
      </c>
      <c r="B29" s="40">
        <v>14</v>
      </c>
      <c r="C29" s="40" t="s">
        <v>62</v>
      </c>
      <c r="D29" s="41" t="s">
        <v>78</v>
      </c>
      <c r="E29" s="77" t="s">
        <v>79</v>
      </c>
      <c r="F29" s="30" t="s">
        <v>97</v>
      </c>
      <c r="G29" s="37">
        <v>770</v>
      </c>
      <c r="H29" s="55" t="s">
        <v>101</v>
      </c>
      <c r="I29" s="1"/>
    </row>
    <row r="30" spans="1:9" ht="30" customHeight="1" x14ac:dyDescent="0.2">
      <c r="A30" s="21"/>
      <c r="B30" s="23"/>
      <c r="C30" s="23"/>
      <c r="D30" s="24"/>
      <c r="E30" s="78"/>
      <c r="F30" s="42" t="s">
        <v>98</v>
      </c>
      <c r="G30" s="37">
        <v>770</v>
      </c>
      <c r="H30" s="55" t="s">
        <v>101</v>
      </c>
      <c r="I30" s="1"/>
    </row>
    <row r="31" spans="1:9" ht="30" customHeight="1" x14ac:dyDescent="0.2">
      <c r="A31" s="21"/>
      <c r="B31" s="23"/>
      <c r="C31" s="23"/>
      <c r="D31" s="24"/>
      <c r="E31" s="78"/>
      <c r="F31" s="30" t="s">
        <v>84</v>
      </c>
      <c r="G31" s="37">
        <v>770</v>
      </c>
      <c r="H31" s="55" t="s">
        <v>101</v>
      </c>
      <c r="I31" s="1"/>
    </row>
    <row r="32" spans="1:9" ht="30" customHeight="1" x14ac:dyDescent="0.2">
      <c r="A32" s="21"/>
      <c r="B32" s="23"/>
      <c r="C32" s="23"/>
      <c r="D32" s="24"/>
      <c r="E32" s="78"/>
      <c r="F32" s="30" t="s">
        <v>103</v>
      </c>
      <c r="G32" s="37">
        <v>770</v>
      </c>
      <c r="H32" s="55" t="s">
        <v>101</v>
      </c>
      <c r="I32" s="1"/>
    </row>
    <row r="33" spans="1:9" ht="30" customHeight="1" x14ac:dyDescent="0.2">
      <c r="A33" s="21"/>
      <c r="B33" s="23"/>
      <c r="C33" s="23"/>
      <c r="D33" s="24"/>
      <c r="E33" s="30"/>
      <c r="F33" s="30" t="s">
        <v>80</v>
      </c>
      <c r="G33" s="37">
        <f>SUM(G29:G32)</f>
        <v>3080</v>
      </c>
      <c r="H33" s="56"/>
      <c r="I33" s="1"/>
    </row>
    <row r="34" spans="1:9" ht="30" customHeight="1" x14ac:dyDescent="0.2">
      <c r="A34" s="38" t="s">
        <v>42</v>
      </c>
      <c r="B34" s="39" t="s">
        <v>65</v>
      </c>
      <c r="C34" s="40" t="s">
        <v>62</v>
      </c>
      <c r="D34" s="41" t="s">
        <v>58</v>
      </c>
      <c r="E34" s="19" t="s">
        <v>58</v>
      </c>
      <c r="F34" s="44">
        <f>G35/G36</f>
        <v>4.718102027519068E-2</v>
      </c>
      <c r="G34" s="37">
        <v>13541</v>
      </c>
      <c r="H34" s="57"/>
      <c r="I34" s="1"/>
    </row>
    <row r="35" spans="1:9" ht="30" customHeight="1" x14ac:dyDescent="0.2">
      <c r="A35" s="45"/>
      <c r="B35" s="46"/>
      <c r="C35" s="17"/>
      <c r="D35" s="47"/>
      <c r="E35" s="19"/>
      <c r="F35" s="30" t="s">
        <v>40</v>
      </c>
      <c r="G35" s="37">
        <f>G34</f>
        <v>13541</v>
      </c>
      <c r="H35" s="58"/>
      <c r="I35" s="1"/>
    </row>
    <row r="36" spans="1:9" ht="30" customHeight="1" x14ac:dyDescent="0.2">
      <c r="A36" s="48"/>
      <c r="B36" s="49"/>
      <c r="C36" s="49"/>
      <c r="D36" s="7"/>
      <c r="E36" s="8"/>
      <c r="F36" s="30" t="s">
        <v>39</v>
      </c>
      <c r="G36" s="37">
        <f>SUM(G22,G25,G28,G35,G33)</f>
        <v>287001</v>
      </c>
      <c r="H36" s="58"/>
      <c r="I36" s="1"/>
    </row>
    <row r="37" spans="1:9" ht="19.5" customHeight="1" x14ac:dyDescent="0.2">
      <c r="A37" s="1"/>
      <c r="B37" s="1"/>
      <c r="C37" s="1"/>
      <c r="D37" s="1"/>
      <c r="E37" s="1"/>
      <c r="F37" s="1"/>
      <c r="G37" s="1"/>
      <c r="H37" s="6"/>
      <c r="I37" s="1"/>
    </row>
    <row r="38" spans="1:9" ht="19.5" customHeight="1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9.5" customHeight="1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9" ht="19.5" customHeight="1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ht="19.5" customHeight="1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9" ht="19.5" customHeight="1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9" ht="19.5" customHeight="1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">
      <c r="H44" s="1"/>
    </row>
  </sheetData>
  <mergeCells count="14">
    <mergeCell ref="G1:H1"/>
    <mergeCell ref="E6:F6"/>
    <mergeCell ref="E26:E27"/>
    <mergeCell ref="E14:E20"/>
    <mergeCell ref="E29:E32"/>
    <mergeCell ref="A4:D4"/>
    <mergeCell ref="A5:D5"/>
    <mergeCell ref="E5:F5"/>
    <mergeCell ref="A13:D13"/>
    <mergeCell ref="E7:F7"/>
    <mergeCell ref="A8:F8"/>
    <mergeCell ref="D11:H11"/>
    <mergeCell ref="A12:D12"/>
    <mergeCell ref="E23:E24"/>
  </mergeCells>
  <phoneticPr fontId="2"/>
  <hyperlinks>
    <hyperlink ref="H23" r:id="rId1" xr:uid="{EA38AF9D-7A41-479C-B71A-21E415AB0EED}"/>
    <hyperlink ref="H24" r:id="rId2" xr:uid="{177BB6A3-C320-4C8E-86BF-04BEA0E05D34}"/>
    <hyperlink ref="H26" r:id="rId3" display="2" xr:uid="{12A90E19-8122-4EBD-B713-A486711EDFB3}"/>
    <hyperlink ref="H14" r:id="rId4" xr:uid="{0DCC2D9F-D201-40D5-9951-00226E015D08}"/>
    <hyperlink ref="H29" r:id="rId5" xr:uid="{40B490B4-21EE-4FA7-8222-7A80AC6A36DC}"/>
    <hyperlink ref="H30" r:id="rId6" xr:uid="{9E6668FF-F25D-494C-911E-AC2867386F15}"/>
    <hyperlink ref="H15" r:id="rId7" xr:uid="{B3FCE5FF-D12C-4F96-B99A-D4F2C030A493}"/>
    <hyperlink ref="H16" r:id="rId8" xr:uid="{0F549120-17BB-49E3-82C8-4D76654ED4EB}"/>
    <hyperlink ref="H17" r:id="rId9" xr:uid="{694E7235-32D8-4805-B02C-D2CCDA78684D}"/>
    <hyperlink ref="H18" r:id="rId10" xr:uid="{178DFE46-4498-4528-962D-554E3D0B50E0}"/>
    <hyperlink ref="H19" r:id="rId11" xr:uid="{57B09E27-9D9B-4734-9B9B-87A5E4AE2C6D}"/>
    <hyperlink ref="H21" r:id="rId12" xr:uid="{D4B9431C-5089-498D-9CDA-093A855E4F2D}"/>
    <hyperlink ref="H27" r:id="rId13" display="2" xr:uid="{A85BC761-E0F7-4FD0-9512-CED6CD648BC6}"/>
    <hyperlink ref="H31" r:id="rId14" xr:uid="{38B10534-9184-462F-A138-52933C6F89E0}"/>
    <hyperlink ref="H20" r:id="rId15" xr:uid="{997720B6-2563-4CEA-B0FD-4453A851CA50}"/>
    <hyperlink ref="H32" r:id="rId16" xr:uid="{8894D78A-2C81-438F-B501-E50E2F52043E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2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2024-05-31T06:29:28Z</cp:lastPrinted>
  <dcterms:created xsi:type="dcterms:W3CDTF">2016-10-10T10:20:24Z</dcterms:created>
  <dcterms:modified xsi:type="dcterms:W3CDTF">2025-05-19T08:37:29Z</dcterms:modified>
</cp:coreProperties>
</file>