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shu06rs01\sanko\genpon\"/>
    </mc:Choice>
  </mc:AlternateContent>
  <xr:revisionPtr revIDLastSave="0" documentId="13_ncr:1_{CD370C7A-25C5-4F8D-BC9B-CEEFE5A83302}" xr6:coauthVersionLast="47" xr6:coauthVersionMax="47" xr10:uidLastSave="{00000000-0000-0000-0000-000000000000}"/>
  <bookViews>
    <workbookView xWindow="9510" yWindow="0" windowWidth="9780" windowHeight="10170" xr2:uid="{56A1163D-82E2-48C8-9332-BE0F068902F0}"/>
  </bookViews>
  <sheets>
    <sheet name="Sheet1" sheetId="1" r:id="rId1"/>
  </sheets>
  <definedNames>
    <definedName name="_xlnm.Print_Area" localSheetId="0">Sheet1!$A$1:$J$41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L23" i="1"/>
  <c r="L25" i="1"/>
  <c r="M25" i="1" s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F34" i="1"/>
  <c r="N37" i="1"/>
  <c r="L31" i="1"/>
  <c r="M31" i="1" s="1"/>
  <c r="L30" i="1"/>
  <c r="M30" i="1" s="1"/>
  <c r="G48" i="1"/>
  <c r="J48" i="1" s="1"/>
  <c r="I48" i="1"/>
  <c r="G49" i="1"/>
  <c r="J49" i="1" s="1"/>
  <c r="I49" i="1"/>
  <c r="G50" i="1"/>
  <c r="J50" i="1" s="1"/>
  <c r="I50" i="1"/>
  <c r="G51" i="1"/>
  <c r="J51" i="1" s="1"/>
  <c r="I51" i="1"/>
  <c r="G52" i="1"/>
  <c r="J52" i="1" s="1"/>
  <c r="I52" i="1"/>
  <c r="G53" i="1"/>
  <c r="J53" i="1" s="1"/>
  <c r="I53" i="1"/>
  <c r="G54" i="1"/>
  <c r="J54" i="1" s="1"/>
  <c r="I54" i="1"/>
  <c r="G55" i="1"/>
  <c r="J55" i="1" s="1"/>
  <c r="I55" i="1"/>
  <c r="G56" i="1"/>
  <c r="J56" i="1" s="1"/>
  <c r="I56" i="1"/>
  <c r="G57" i="1"/>
  <c r="J57" i="1" s="1"/>
  <c r="I57" i="1"/>
  <c r="G58" i="1"/>
  <c r="J58" i="1" s="1"/>
  <c r="I58" i="1"/>
  <c r="G59" i="1"/>
  <c r="J59" i="1" s="1"/>
  <c r="I59" i="1"/>
  <c r="G60" i="1"/>
  <c r="J60" i="1" s="1"/>
  <c r="I60" i="1"/>
  <c r="G61" i="1"/>
  <c r="J61" i="1" s="1"/>
  <c r="I61" i="1"/>
  <c r="G62" i="1"/>
  <c r="J62" i="1" s="1"/>
  <c r="I62" i="1"/>
  <c r="G63" i="1"/>
  <c r="J63" i="1" s="1"/>
  <c r="I63" i="1"/>
  <c r="G64" i="1"/>
  <c r="J64" i="1" s="1"/>
  <c r="I64" i="1"/>
  <c r="G65" i="1"/>
  <c r="J65" i="1" s="1"/>
  <c r="I65" i="1"/>
  <c r="G66" i="1"/>
  <c r="J66" i="1" s="1"/>
  <c r="I66" i="1"/>
  <c r="G67" i="1"/>
  <c r="J67" i="1" s="1"/>
  <c r="I67" i="1"/>
  <c r="G68" i="1"/>
  <c r="J68" i="1" s="1"/>
  <c r="I68" i="1"/>
  <c r="G46" i="1"/>
  <c r="J46" i="1" s="1"/>
  <c r="I46" i="1"/>
  <c r="G47" i="1"/>
  <c r="J47" i="1" s="1"/>
  <c r="I47" i="1"/>
  <c r="N72" i="1"/>
  <c r="F69" i="1"/>
  <c r="E69" i="1"/>
  <c r="I45" i="1"/>
  <c r="G45" i="1"/>
  <c r="J45" i="1" s="1"/>
  <c r="L16" i="1"/>
  <c r="M16" i="1" s="1"/>
  <c r="L21" i="1"/>
  <c r="M21" i="1" s="1"/>
  <c r="L26" i="1"/>
  <c r="M26" i="1" s="1"/>
  <c r="L27" i="1"/>
  <c r="M27" i="1" s="1"/>
  <c r="L32" i="1"/>
  <c r="M32" i="1" s="1"/>
  <c r="L19" i="1"/>
  <c r="M19" i="1" s="1"/>
  <c r="L28" i="1"/>
  <c r="M28" i="1" s="1"/>
  <c r="L8" i="1"/>
  <c r="M8" i="1" s="1"/>
  <c r="L20" i="1"/>
  <c r="M20" i="1" s="1"/>
  <c r="L60" i="1" l="1"/>
  <c r="M60" i="1" s="1"/>
  <c r="L52" i="1"/>
  <c r="M52" i="1" s="1"/>
  <c r="L48" i="1"/>
  <c r="M48" i="1" s="1"/>
  <c r="L47" i="1"/>
  <c r="M47" i="1" s="1"/>
  <c r="J69" i="1"/>
  <c r="H69" i="1"/>
  <c r="J72" i="1" s="1"/>
  <c r="L5" i="1"/>
  <c r="M5" i="1" s="1"/>
  <c r="L54" i="1"/>
  <c r="M54" i="1" s="1"/>
  <c r="L49" i="1"/>
  <c r="M49" i="1" s="1"/>
  <c r="L56" i="1"/>
  <c r="M56" i="1" s="1"/>
  <c r="L63" i="1"/>
  <c r="M63" i="1" s="1"/>
  <c r="L55" i="1"/>
  <c r="M55" i="1" s="1"/>
  <c r="L66" i="1"/>
  <c r="M66" i="1" s="1"/>
  <c r="L64" i="1"/>
  <c r="M64" i="1" s="1"/>
  <c r="L46" i="1"/>
  <c r="M46" i="1" s="1"/>
  <c r="L57" i="1"/>
  <c r="M57" i="1" s="1"/>
  <c r="L4" i="1"/>
  <c r="M4" i="1" s="1"/>
  <c r="L62" i="1"/>
  <c r="M62" i="1" s="1"/>
  <c r="L65" i="1"/>
  <c r="M65" i="1" s="1"/>
  <c r="L59" i="1"/>
  <c r="M59" i="1" s="1"/>
  <c r="L61" i="1"/>
  <c r="M61" i="1" s="1"/>
  <c r="L51" i="1"/>
  <c r="M51" i="1" s="1"/>
  <c r="L68" i="1"/>
  <c r="M68" i="1" s="1"/>
  <c r="L50" i="1"/>
  <c r="M50" i="1" s="1"/>
  <c r="L67" i="1"/>
  <c r="M67" i="1" s="1"/>
  <c r="L24" i="1"/>
  <c r="M24" i="1" s="1"/>
  <c r="L58" i="1"/>
  <c r="M58" i="1" s="1"/>
  <c r="I69" i="1"/>
  <c r="I72" i="1" s="1"/>
  <c r="L53" i="1"/>
  <c r="M53" i="1" s="1"/>
  <c r="G69" i="1"/>
  <c r="G72" i="1" s="1"/>
  <c r="L45" i="1"/>
  <c r="M45" i="1" s="1"/>
  <c r="I34" i="1"/>
  <c r="I37" i="1" s="1"/>
  <c r="G34" i="1"/>
  <c r="G37" i="1" s="1"/>
  <c r="L33" i="1"/>
  <c r="M33" i="1" s="1"/>
  <c r="L12" i="1"/>
  <c r="M12" i="1" s="1"/>
  <c r="M23" i="1"/>
  <c r="L11" i="1"/>
  <c r="M11" i="1" s="1"/>
  <c r="L14" i="1"/>
  <c r="M14" i="1" s="1"/>
  <c r="L10" i="1"/>
  <c r="M10" i="1" s="1"/>
  <c r="L29" i="1"/>
  <c r="M29" i="1" s="1"/>
  <c r="L13" i="1"/>
  <c r="M13" i="1" s="1"/>
  <c r="L9" i="1"/>
  <c r="M9" i="1" s="1"/>
  <c r="L6" i="1"/>
  <c r="M6" i="1" s="1"/>
  <c r="H72" i="1" l="1"/>
  <c r="N73" i="1" s="1"/>
  <c r="N40" i="1"/>
</calcChain>
</file>

<file path=xl/sharedStrings.xml><?xml version="1.0" encoding="utf-8"?>
<sst xmlns="http://schemas.openxmlformats.org/spreadsheetml/2006/main" count="146" uniqueCount="69">
  <si>
    <t>会場設営費</t>
    <rPh sb="0" eb="5">
      <t>カイジョウセツエイヒ</t>
    </rPh>
    <phoneticPr fontId="2"/>
  </si>
  <si>
    <t>会場費</t>
    <rPh sb="0" eb="3">
      <t>カイジョウヒ</t>
    </rPh>
    <phoneticPr fontId="2"/>
  </si>
  <si>
    <t>四日市市民公園</t>
    <rPh sb="0" eb="3">
      <t>ヨッカイチ</t>
    </rPh>
    <rPh sb="3" eb="7">
      <t>シミンコウエン</t>
    </rPh>
    <phoneticPr fontId="2"/>
  </si>
  <si>
    <t>四日市市地場産業振興センター6Fホール</t>
    <rPh sb="0" eb="4">
      <t>ヨッカイチシ</t>
    </rPh>
    <rPh sb="4" eb="8">
      <t>ジバサンギョウ</t>
    </rPh>
    <rPh sb="8" eb="10">
      <t>シンコウ</t>
    </rPh>
    <phoneticPr fontId="2"/>
  </si>
  <si>
    <t>四日市市地場産業振興センター6F展示室</t>
    <rPh sb="0" eb="4">
      <t>ヨッカイチシ</t>
    </rPh>
    <rPh sb="4" eb="8">
      <t>ジバサンギョウ</t>
    </rPh>
    <rPh sb="8" eb="10">
      <t>シンコウ</t>
    </rPh>
    <rPh sb="16" eb="19">
      <t>テンジシツ</t>
    </rPh>
    <phoneticPr fontId="2"/>
  </si>
  <si>
    <t>設営費</t>
    <rPh sb="0" eb="3">
      <t>セツエイヒ</t>
    </rPh>
    <phoneticPr fontId="2"/>
  </si>
  <si>
    <t>10tウイング車</t>
    <rPh sb="7" eb="8">
      <t>シャ</t>
    </rPh>
    <phoneticPr fontId="2"/>
  </si>
  <si>
    <t>冷房使用料6Fホール</t>
    <rPh sb="0" eb="2">
      <t>レイボウ</t>
    </rPh>
    <rPh sb="2" eb="5">
      <t>シヨウリョウ</t>
    </rPh>
    <phoneticPr fontId="2"/>
  </si>
  <si>
    <t>冷房使用料6F展示室</t>
    <rPh sb="0" eb="2">
      <t>レイボウ</t>
    </rPh>
    <rPh sb="2" eb="5">
      <t>シヨウリョウ</t>
    </rPh>
    <rPh sb="7" eb="10">
      <t>テンジシツ</t>
    </rPh>
    <phoneticPr fontId="2"/>
  </si>
  <si>
    <t>展示パネル</t>
    <rPh sb="0" eb="2">
      <t>テンジ</t>
    </rPh>
    <phoneticPr fontId="2"/>
  </si>
  <si>
    <t>ﾌﾟﾛｼﾞｪｸﾀｰ</t>
    <phoneticPr fontId="2"/>
  </si>
  <si>
    <t>長机</t>
    <rPh sb="0" eb="2">
      <t>ナガツクエ</t>
    </rPh>
    <phoneticPr fontId="2"/>
  </si>
  <si>
    <t>レンタル料</t>
    <rPh sb="4" eb="5">
      <t>リョウ</t>
    </rPh>
    <phoneticPr fontId="2"/>
  </si>
  <si>
    <t>一式</t>
    <rPh sb="0" eb="2">
      <t>イッシキ</t>
    </rPh>
    <phoneticPr fontId="2"/>
  </si>
  <si>
    <t>演出費</t>
    <rPh sb="0" eb="3">
      <t>エンシュツヒ</t>
    </rPh>
    <phoneticPr fontId="2"/>
  </si>
  <si>
    <t>企画演出費</t>
    <rPh sb="0" eb="5">
      <t>キカクエンシュツヒ</t>
    </rPh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</si>
  <si>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</si>
  <si>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</si>
  <si>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ボルダリング体験</t>
    <rPh sb="6" eb="8">
      <t>タイケン</t>
    </rPh>
    <phoneticPr fontId="2"/>
  </si>
  <si>
    <t>広報費</t>
    <rPh sb="0" eb="2">
      <t>コウホウ</t>
    </rPh>
    <rPh sb="2" eb="3">
      <t>ヒ</t>
    </rPh>
    <phoneticPr fontId="2"/>
  </si>
  <si>
    <t>作成費</t>
    <rPh sb="0" eb="3">
      <t>サクセイヒ</t>
    </rPh>
    <phoneticPr fontId="2"/>
  </si>
  <si>
    <t>チラシデータ作成</t>
    <rPh sb="6" eb="8">
      <t>サクセイ</t>
    </rPh>
    <phoneticPr fontId="2"/>
  </si>
  <si>
    <t>チラシ印刷</t>
    <rPh sb="3" eb="5">
      <t>インサツ</t>
    </rPh>
    <phoneticPr fontId="2"/>
  </si>
  <si>
    <t>参加記念品費</t>
    <rPh sb="0" eb="5">
      <t>サンカキネンヒン</t>
    </rPh>
    <rPh sb="5" eb="6">
      <t>ヒ</t>
    </rPh>
    <phoneticPr fontId="2"/>
  </si>
  <si>
    <t>参加記念品</t>
    <rPh sb="0" eb="5">
      <t>サンカキネンヒン</t>
    </rPh>
    <phoneticPr fontId="2"/>
  </si>
  <si>
    <t>日永うちわ</t>
    <rPh sb="0" eb="2">
      <t>ヒナガ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</si>
  <si>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</si>
  <si>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</si>
  <si>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株式会社稲藤</t>
    <rPh sb="0" eb="4">
      <t>カブシキガイシャ</t>
    </rPh>
    <rPh sb="4" eb="6">
      <t>イナトウ</t>
    </rPh>
    <phoneticPr fontId="2"/>
  </si>
  <si>
    <t>有限会社ナルカワキャリー</t>
    <rPh sb="0" eb="4">
      <t>ユウゲンガイシャ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</si>
  <si>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ガイシャ</t>
    </rPh>
    <phoneticPr fontId="2"/>
  </si>
  <si>
    <t>ダスキンレントオール四日市</t>
    <rPh sb="10" eb="13">
      <t>ヨッカイチ</t>
    </rPh>
    <phoneticPr fontId="2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</si>
  <si>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2"/>
  </si>
  <si>
    <t>70周年</t>
    <rPh sb="2" eb="4">
      <t>シュウネン</t>
    </rPh>
    <phoneticPr fontId="2"/>
  </si>
  <si>
    <t>地域</t>
    <rPh sb="0" eb="2">
      <t>チイキ</t>
    </rPh>
    <phoneticPr fontId="2"/>
  </si>
  <si>
    <t>70周年（25％）</t>
    <rPh sb="2" eb="4">
      <t>シュウネン</t>
    </rPh>
    <phoneticPr fontId="2"/>
  </si>
  <si>
    <t>地域（75%）</t>
    <rPh sb="0" eb="2">
      <t>チイキ</t>
    </rPh>
    <phoneticPr fontId="2"/>
  </si>
  <si>
    <t>按分　※使用時間より</t>
    <rPh sb="0" eb="2">
      <t>アンブン</t>
    </rPh>
    <rPh sb="4" eb="8">
      <t>シヨウジカン</t>
    </rPh>
    <phoneticPr fontId="2"/>
  </si>
  <si>
    <t>予備費</t>
    <rPh sb="0" eb="3">
      <t>ヨビヒ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</si>
  <si>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</si>
  <si>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</si>
  <si>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</si>
  <si>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</si>
  <si>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検算</t>
    <rPh sb="0" eb="2">
      <t>ケンザン</t>
    </rPh>
    <phoneticPr fontId="2"/>
  </si>
  <si>
    <t>判定</t>
    <rPh sb="0" eb="2">
      <t>ハンテイ</t>
    </rPh>
    <phoneticPr fontId="2"/>
  </si>
  <si>
    <t>案②（完全按分）</t>
    <rPh sb="0" eb="1">
      <t>アン</t>
    </rPh>
    <rPh sb="3" eb="7">
      <t>カンゼンアンブン</t>
    </rPh>
    <phoneticPr fontId="2"/>
  </si>
  <si>
    <t>運送費</t>
    <rPh sb="0" eb="3">
      <t>ウンソウヒ</t>
    </rPh>
    <phoneticPr fontId="2"/>
  </si>
  <si>
    <t>機材運搬費</t>
    <rPh sb="0" eb="5">
      <t>キザイウンパンヒ</t>
    </rPh>
    <phoneticPr fontId="2"/>
  </si>
  <si>
    <t>株式会社アビ・コミュニティ</t>
    <rPh sb="0" eb="4">
      <t>カブシキガイシャ</t>
    </rPh>
    <phoneticPr fontId="2"/>
  </si>
  <si>
    <t>割合</t>
    <rPh sb="0" eb="2">
      <t>ワリアイ</t>
    </rPh>
    <phoneticPr fontId="2"/>
  </si>
  <si>
    <t>按分表</t>
    <rPh sb="0" eb="2">
      <t>アンブン</t>
    </rPh>
    <rPh sb="2" eb="3">
      <t>ヒョウ</t>
    </rPh>
    <phoneticPr fontId="2"/>
  </si>
  <si>
    <t>10%</t>
    <phoneticPr fontId="2"/>
  </si>
  <si>
    <t>90％</t>
    <phoneticPr fontId="2"/>
  </si>
  <si>
    <t>※按分方法について</t>
    <rPh sb="1" eb="3">
      <t>アンブン</t>
    </rPh>
    <rPh sb="3" eb="5">
      <t>ホウホウ</t>
    </rPh>
    <phoneticPr fontId="2"/>
  </si>
  <si>
    <t>33%</t>
    <phoneticPr fontId="2"/>
  </si>
  <si>
    <t>67%</t>
    <phoneticPr fontId="2"/>
  </si>
  <si>
    <t>予算按分表（会場設営費、広報費按分、担当ブース分け）</t>
    <rPh sb="0" eb="2">
      <t>ヨサン</t>
    </rPh>
    <rPh sb="2" eb="4">
      <t>アンブン</t>
    </rPh>
    <rPh sb="4" eb="5">
      <t>ヒョウ</t>
    </rPh>
    <rPh sb="6" eb="11">
      <t>カイジョウセツエイヒ</t>
    </rPh>
    <rPh sb="12" eb="15">
      <t>コウホウヒ</t>
    </rPh>
    <rPh sb="15" eb="17">
      <t>アンブン</t>
    </rPh>
    <rPh sb="18" eb="20">
      <t>タントウ</t>
    </rPh>
    <rPh sb="23" eb="24">
      <t>ワ</t>
    </rPh>
    <phoneticPr fontId="2"/>
  </si>
  <si>
    <t>合計</t>
    <rPh sb="0" eb="2">
      <t>ゴウケイ</t>
    </rPh>
    <phoneticPr fontId="2"/>
  </si>
  <si>
    <t>25%</t>
    <phoneticPr fontId="2"/>
  </si>
  <si>
    <t>75%</t>
    <phoneticPr fontId="2"/>
  </si>
  <si>
    <t>・四日市市地場産業振興センターの使用に係る費用（会場費、設営費）は、サルビア12～21時使用、例会15～21時使用より時間按分にて67：33とする。</t>
    <rPh sb="16" eb="18">
      <t>シヨウ</t>
    </rPh>
    <rPh sb="19" eb="20">
      <t>カカ</t>
    </rPh>
    <rPh sb="21" eb="23">
      <t>ヒヨウ</t>
    </rPh>
    <rPh sb="24" eb="26">
      <t>カイジョウ</t>
    </rPh>
    <rPh sb="26" eb="27">
      <t>ヒ</t>
    </rPh>
    <rPh sb="28" eb="31">
      <t>セツエイヒ</t>
    </rPh>
    <rPh sb="43" eb="44">
      <t>ジ</t>
    </rPh>
    <rPh sb="44" eb="46">
      <t>シヨウ</t>
    </rPh>
    <rPh sb="55" eb="57">
      <t>シヨウ</t>
    </rPh>
    <rPh sb="59" eb="63">
      <t>ジカンアンブン</t>
    </rPh>
    <phoneticPr fontId="2"/>
  </si>
  <si>
    <t>・ブース出展に係る費用（レンタル料）は、サルビア12～18時使用、例会15～18時使用より時間按分にて75：25とする。</t>
    <rPh sb="4" eb="6">
      <t>シュッテン</t>
    </rPh>
    <rPh sb="7" eb="8">
      <t>カカ</t>
    </rPh>
    <rPh sb="9" eb="11">
      <t>ヒヨウ</t>
    </rPh>
    <rPh sb="16" eb="17">
      <t>リョウ</t>
    </rPh>
    <phoneticPr fontId="2"/>
  </si>
  <si>
    <t>・広報費は、チラシ配布枚数が地域活性化委員会27900枚、70周年記念委員会2900枚より、枚数按分にて90:10とする。（当日配布の1000枚は半々で計上）</t>
    <rPh sb="1" eb="3">
      <t>コウホウ</t>
    </rPh>
    <rPh sb="3" eb="4">
      <t>ヒ</t>
    </rPh>
    <rPh sb="9" eb="11">
      <t>ハイフ</t>
    </rPh>
    <rPh sb="11" eb="13">
      <t>マイスウ</t>
    </rPh>
    <rPh sb="14" eb="19">
      <t>チイキカッセイカ</t>
    </rPh>
    <rPh sb="19" eb="22">
      <t>イインカイ</t>
    </rPh>
    <rPh sb="27" eb="28">
      <t>マイ</t>
    </rPh>
    <rPh sb="31" eb="33">
      <t>シュウネン</t>
    </rPh>
    <rPh sb="33" eb="38">
      <t>キネンイインカイ</t>
    </rPh>
    <rPh sb="42" eb="43">
      <t>マイ</t>
    </rPh>
    <rPh sb="46" eb="50">
      <t>マイスウアンブン</t>
    </rPh>
    <rPh sb="62" eb="64">
      <t>トウジツ</t>
    </rPh>
    <rPh sb="64" eb="66">
      <t>ハイフ</t>
    </rPh>
    <rPh sb="71" eb="72">
      <t>マイ</t>
    </rPh>
    <rPh sb="73" eb="75">
      <t>ハンハン</t>
    </rPh>
    <rPh sb="76" eb="78">
      <t>ケイジョウ</t>
    </rPh>
    <phoneticPr fontId="2"/>
  </si>
  <si>
    <t>そらんぽ四日市1階講座室</t>
    <rPh sb="4" eb="7">
      <t>ヨッカイチ</t>
    </rPh>
    <rPh sb="8" eb="9">
      <t>カイ</t>
    </rPh>
    <rPh sb="9" eb="12">
      <t>コウザシツ</t>
    </rPh>
    <phoneticPr fontId="2"/>
  </si>
  <si>
    <t>車両費</t>
    <rPh sb="0" eb="3">
      <t>シャリョウヒ</t>
    </rPh>
    <phoneticPr fontId="2"/>
  </si>
  <si>
    <t>人件費</t>
    <rPh sb="0" eb="3">
      <t>ジンケンヒ</t>
    </rPh>
    <phoneticPr fontId="2"/>
  </si>
  <si>
    <t>デザイン展示料</t>
    <rPh sb="4" eb="6">
      <t>テンジ</t>
    </rPh>
    <rPh sb="6" eb="7">
      <t>リョウ</t>
    </rPh>
    <phoneticPr fontId="2"/>
  </si>
  <si>
    <t>展示品搬入設営費</t>
    <phoneticPr fontId="2"/>
  </si>
  <si>
    <t>展示品撤去搬出費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</si>
</sst>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6" xfId="1" applyFont="1" applyBorder="1">
      <alignment vertical="center"/>
    </xf>
    <xf numFmtId="49" fontId="3" fillId="0" borderId="5" xfId="1" applyNumberFormat="1" applyFont="1" applyBorder="1" applyAlignment="1">
      <alignment horizontal="right"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B1B49-3699-455C-BDE1-F1BB32E0DF47}">
  <dimension ref="A1:N73"/>
  <sheetViews>
    <sheetView tabSelected="1" view="pageBreakPreview" topLeftCell="C28" zoomScaleNormal="100" zoomScaleSheetLayoutView="100" workbookViewId="0">
      <selection activeCell="E33" sqref="E33"/>
    </sheetView>
  </sheetViews>
  <sheetFormatPr defaultColWidth="8.83203125" defaultRowHeight="18"/>
  <cols>
    <col min="1" max="1" width="13" style="1" bestFit="1" customWidth="1"/>
    <col min="2" max="2" width="10.83203125" style="1" customWidth="1"/>
    <col min="3" max="3" width="38.1640625" style="1" bestFit="1" customWidth="1"/>
    <col min="4" max="4" width="8.83203125" style="1"/>
    <col min="5" max="6" width="15.08203125" style="1" customWidth="1"/>
    <col min="7" max="10" width="7.5" style="1" customWidth="1"/>
    <col min="11" max="11" width="4.58203125" style="1" customWidth="1"/>
    <col min="12" max="12" width="8.83203125" style="1"/>
    <col min="13" max="14" width="9.5" style="1" bestFit="1" customWidth="1"/>
    <col min="15" max="16384" width="8.83203125" style="1"/>
  </cols>
  <sheetData>
    <row r="1" spans="1:13">
      <c r="A1" s="1" t="s">
        <v>56</v>
      </c>
    </row>
    <row r="2" spans="1:13">
      <c r="A2" s="20" t="s">
        <v>39</v>
      </c>
      <c r="B2" s="20" t="s">
        <v>40</v>
      </c>
      <c r="C2" s="20" t="s">
        <v>41</v>
      </c>
      <c r="D2" s="20" t="s">
        <v>42</v>
      </c>
      <c r="E2" s="20" t="s">
        <v>33</v>
      </c>
      <c r="F2" s="20" t="s">
        <v>34</v>
      </c>
      <c r="G2" s="20" t="s">
        <v>50</v>
      </c>
      <c r="H2" s="20"/>
      <c r="I2" s="20"/>
      <c r="J2" s="20"/>
      <c r="K2" s="3"/>
      <c r="L2" s="27" t="s">
        <v>43</v>
      </c>
      <c r="M2" s="27" t="s">
        <v>44</v>
      </c>
    </row>
    <row r="3" spans="1:13">
      <c r="A3" s="20"/>
      <c r="B3" s="20"/>
      <c r="C3" s="20"/>
      <c r="D3" s="20"/>
      <c r="E3" s="20"/>
      <c r="F3" s="20"/>
      <c r="G3" s="4" t="s">
        <v>33</v>
      </c>
      <c r="H3" s="5" t="s">
        <v>49</v>
      </c>
      <c r="I3" s="4" t="s">
        <v>34</v>
      </c>
      <c r="J3" s="5" t="s">
        <v>49</v>
      </c>
      <c r="K3" s="3"/>
      <c r="L3" s="27"/>
      <c r="M3" s="27"/>
    </row>
    <row r="4" spans="1:13">
      <c r="A4" s="17" t="s">
        <v>0</v>
      </c>
      <c r="B4" s="17" t="s">
        <v>1</v>
      </c>
      <c r="C4" s="6" t="s">
        <v>2</v>
      </c>
      <c r="D4" s="16">
        <v>1596</v>
      </c>
      <c r="E4" s="16">
        <v>1596</v>
      </c>
      <c r="F4" s="7"/>
      <c r="G4" s="8"/>
      <c r="H4" s="9"/>
      <c r="I4" s="8"/>
      <c r="J4" s="9"/>
      <c r="K4" s="10"/>
      <c r="L4" s="10">
        <f t="shared" ref="L4:L33" si="0">SUM(E4:I4)</f>
        <v>1596</v>
      </c>
      <c r="M4" s="3" t="str">
        <f t="shared" ref="M4:M33" si="1">IF(D4=L4,"OK","NG")</f>
        <v>OK</v>
      </c>
    </row>
    <row r="5" spans="1:13">
      <c r="A5" s="19"/>
      <c r="B5" s="19"/>
      <c r="C5" s="6" t="s">
        <v>3</v>
      </c>
      <c r="D5" s="7">
        <v>58780</v>
      </c>
      <c r="E5" s="7"/>
      <c r="F5" s="7"/>
      <c r="G5" s="8">
        <v>19397</v>
      </c>
      <c r="H5" s="9" t="s">
        <v>54</v>
      </c>
      <c r="I5" s="8">
        <v>39383</v>
      </c>
      <c r="J5" s="9" t="s">
        <v>55</v>
      </c>
      <c r="K5" s="10"/>
      <c r="L5" s="10">
        <f t="shared" si="0"/>
        <v>58780</v>
      </c>
      <c r="M5" s="3" t="str">
        <f t="shared" si="1"/>
        <v>OK</v>
      </c>
    </row>
    <row r="6" spans="1:13">
      <c r="A6" s="19"/>
      <c r="B6" s="19"/>
      <c r="C6" s="6" t="s">
        <v>4</v>
      </c>
      <c r="D6" s="7">
        <v>33620</v>
      </c>
      <c r="E6" s="7"/>
      <c r="F6" s="7"/>
      <c r="G6" s="8">
        <v>11095</v>
      </c>
      <c r="H6" s="9" t="s">
        <v>54</v>
      </c>
      <c r="I6" s="8">
        <v>22525</v>
      </c>
      <c r="J6" s="9" t="s">
        <v>55</v>
      </c>
      <c r="K6" s="10"/>
      <c r="L6" s="10">
        <f t="shared" si="0"/>
        <v>33620</v>
      </c>
      <c r="M6" s="3" t="str">
        <f t="shared" si="1"/>
        <v>OK</v>
      </c>
    </row>
    <row r="7" spans="1:13">
      <c r="A7" s="19"/>
      <c r="B7" s="18"/>
      <c r="C7" s="15" t="s">
        <v>63</v>
      </c>
      <c r="D7" s="16">
        <v>22000</v>
      </c>
      <c r="E7" s="16">
        <v>22000</v>
      </c>
      <c r="F7" s="7"/>
      <c r="G7" s="8"/>
      <c r="H7" s="9"/>
      <c r="I7" s="8"/>
      <c r="J7" s="9"/>
      <c r="K7" s="10"/>
      <c r="L7" s="10"/>
      <c r="M7" s="3"/>
    </row>
    <row r="8" spans="1:13">
      <c r="A8" s="19"/>
      <c r="B8" s="17" t="s">
        <v>5</v>
      </c>
      <c r="C8" s="6" t="s">
        <v>6</v>
      </c>
      <c r="D8" s="7">
        <v>70400</v>
      </c>
      <c r="E8" s="7"/>
      <c r="F8" s="7">
        <v>70400</v>
      </c>
      <c r="G8" s="8"/>
      <c r="H8" s="9"/>
      <c r="I8" s="8"/>
      <c r="J8" s="9"/>
      <c r="K8" s="10"/>
      <c r="L8" s="10">
        <f t="shared" si="0"/>
        <v>70400</v>
      </c>
      <c r="M8" s="3" t="str">
        <f t="shared" si="1"/>
        <v>OK</v>
      </c>
    </row>
    <row r="9" spans="1:13">
      <c r="A9" s="19"/>
      <c r="B9" s="19"/>
      <c r="C9" s="6" t="s">
        <v>7</v>
      </c>
      <c r="D9" s="7">
        <v>11750</v>
      </c>
      <c r="E9" s="7"/>
      <c r="F9" s="7"/>
      <c r="G9" s="8">
        <v>3877</v>
      </c>
      <c r="H9" s="9" t="s">
        <v>54</v>
      </c>
      <c r="I9" s="8">
        <v>7873</v>
      </c>
      <c r="J9" s="9" t="s">
        <v>55</v>
      </c>
      <c r="K9" s="10"/>
      <c r="L9" s="10">
        <f t="shared" si="0"/>
        <v>11750</v>
      </c>
      <c r="M9" s="3" t="str">
        <f t="shared" si="1"/>
        <v>OK</v>
      </c>
    </row>
    <row r="10" spans="1:13">
      <c r="A10" s="19"/>
      <c r="B10" s="19"/>
      <c r="C10" s="6" t="s">
        <v>8</v>
      </c>
      <c r="D10" s="7">
        <v>6720</v>
      </c>
      <c r="E10" s="7"/>
      <c r="F10" s="7"/>
      <c r="G10" s="8">
        <v>2218</v>
      </c>
      <c r="H10" s="9" t="s">
        <v>54</v>
      </c>
      <c r="I10" s="8">
        <v>4502</v>
      </c>
      <c r="J10" s="9" t="s">
        <v>55</v>
      </c>
      <c r="K10" s="10"/>
      <c r="L10" s="10">
        <f t="shared" si="0"/>
        <v>6720</v>
      </c>
      <c r="M10" s="3" t="str">
        <f t="shared" si="1"/>
        <v>OK</v>
      </c>
    </row>
    <row r="11" spans="1:13">
      <c r="A11" s="19"/>
      <c r="B11" s="19"/>
      <c r="C11" s="6" t="s">
        <v>9</v>
      </c>
      <c r="D11" s="7">
        <v>2700</v>
      </c>
      <c r="E11" s="7"/>
      <c r="F11" s="7"/>
      <c r="G11" s="8">
        <v>891</v>
      </c>
      <c r="H11" s="9" t="s">
        <v>54</v>
      </c>
      <c r="I11" s="8">
        <v>1809</v>
      </c>
      <c r="J11" s="9" t="s">
        <v>55</v>
      </c>
      <c r="K11" s="10"/>
      <c r="L11" s="10">
        <f t="shared" si="0"/>
        <v>2700</v>
      </c>
      <c r="M11" s="3" t="str">
        <f t="shared" si="1"/>
        <v>OK</v>
      </c>
    </row>
    <row r="12" spans="1:13">
      <c r="A12" s="19"/>
      <c r="B12" s="19"/>
      <c r="C12" s="6" t="s">
        <v>10</v>
      </c>
      <c r="D12" s="7">
        <v>360</v>
      </c>
      <c r="E12" s="7"/>
      <c r="F12" s="7"/>
      <c r="G12" s="8">
        <v>119</v>
      </c>
      <c r="H12" s="9" t="s">
        <v>54</v>
      </c>
      <c r="I12" s="8">
        <v>241</v>
      </c>
      <c r="J12" s="9" t="s">
        <v>55</v>
      </c>
      <c r="K12" s="10"/>
      <c r="L12" s="10">
        <f t="shared" si="0"/>
        <v>360</v>
      </c>
      <c r="M12" s="3" t="str">
        <f t="shared" si="1"/>
        <v>OK</v>
      </c>
    </row>
    <row r="13" spans="1:13">
      <c r="A13" s="19"/>
      <c r="B13" s="18"/>
      <c r="C13" s="6" t="s">
        <v>11</v>
      </c>
      <c r="D13" s="7">
        <v>180</v>
      </c>
      <c r="E13" s="7"/>
      <c r="F13" s="7"/>
      <c r="G13" s="8">
        <v>59</v>
      </c>
      <c r="H13" s="9" t="s">
        <v>54</v>
      </c>
      <c r="I13" s="8">
        <v>121</v>
      </c>
      <c r="J13" s="9" t="s">
        <v>55</v>
      </c>
      <c r="K13" s="10"/>
      <c r="L13" s="10">
        <f t="shared" si="0"/>
        <v>180</v>
      </c>
      <c r="M13" s="3" t="str">
        <f t="shared" si="1"/>
        <v>OK</v>
      </c>
    </row>
    <row r="14" spans="1:13">
      <c r="A14" s="19"/>
      <c r="B14" s="6" t="s">
        <v>12</v>
      </c>
      <c r="C14" s="6" t="s">
        <v>13</v>
      </c>
      <c r="D14" s="7">
        <v>391160</v>
      </c>
      <c r="E14" s="7"/>
      <c r="F14" s="7"/>
      <c r="G14" s="8">
        <v>97789</v>
      </c>
      <c r="H14" s="9" t="s">
        <v>58</v>
      </c>
      <c r="I14" s="8">
        <v>293371</v>
      </c>
      <c r="J14" s="9" t="s">
        <v>59</v>
      </c>
      <c r="K14" s="10"/>
      <c r="L14" s="10">
        <f t="shared" si="0"/>
        <v>391160</v>
      </c>
      <c r="M14" s="3" t="str">
        <f t="shared" si="1"/>
        <v>OK</v>
      </c>
    </row>
    <row r="15" spans="1:13">
      <c r="A15" s="19"/>
      <c r="B15" s="17" t="s">
        <v>46</v>
      </c>
      <c r="C15" s="6" t="s">
        <v>47</v>
      </c>
      <c r="D15" s="7">
        <v>27500</v>
      </c>
      <c r="E15" s="7"/>
      <c r="F15" s="7">
        <v>27500</v>
      </c>
      <c r="G15" s="8"/>
      <c r="H15" s="9"/>
      <c r="I15" s="8"/>
      <c r="J15" s="9"/>
      <c r="K15" s="10"/>
      <c r="L15" s="10"/>
      <c r="M15" s="3"/>
    </row>
    <row r="16" spans="1:13">
      <c r="A16" s="19"/>
      <c r="B16" s="18"/>
      <c r="C16" s="15" t="s">
        <v>64</v>
      </c>
      <c r="D16" s="16">
        <v>6600</v>
      </c>
      <c r="E16" s="16">
        <v>6600</v>
      </c>
      <c r="F16" s="7"/>
      <c r="G16" s="8"/>
      <c r="H16" s="9"/>
      <c r="I16" s="8"/>
      <c r="J16" s="9"/>
      <c r="K16" s="10"/>
      <c r="L16" s="10">
        <f t="shared" si="0"/>
        <v>6600</v>
      </c>
      <c r="M16" s="3" t="str">
        <f t="shared" si="1"/>
        <v>OK</v>
      </c>
    </row>
    <row r="17" spans="1:13">
      <c r="A17" s="19"/>
      <c r="B17" s="31" t="s">
        <v>65</v>
      </c>
      <c r="C17" s="15" t="s">
        <v>67</v>
      </c>
      <c r="D17" s="16">
        <v>6600</v>
      </c>
      <c r="E17" s="16">
        <v>6600</v>
      </c>
      <c r="F17" s="7"/>
      <c r="G17" s="8"/>
      <c r="H17" s="9"/>
      <c r="I17" s="8"/>
      <c r="J17" s="9"/>
      <c r="K17" s="10"/>
      <c r="L17" s="10"/>
      <c r="M17" s="3"/>
    </row>
    <row r="18" spans="1:13">
      <c r="A18" s="18"/>
      <c r="B18" s="32"/>
      <c r="C18" s="15" t="s">
        <v>68</v>
      </c>
      <c r="D18" s="16">
        <v>3300</v>
      </c>
      <c r="E18" s="16">
        <v>3300</v>
      </c>
      <c r="F18" s="7"/>
      <c r="G18" s="8"/>
      <c r="H18" s="9"/>
      <c r="I18" s="8"/>
      <c r="J18" s="9"/>
      <c r="K18" s="10"/>
      <c r="L18" s="10"/>
      <c r="M18" s="3"/>
    </row>
    <row r="19" spans="1:13">
      <c r="A19" s="17" t="s">
        <v>15</v>
      </c>
      <c r="B19" s="17" t="s">
        <v>14</v>
      </c>
      <c r="C19" s="6" t="s">
        <v>16</v>
      </c>
      <c r="D19" s="7">
        <v>187000</v>
      </c>
      <c r="E19" s="7"/>
      <c r="F19" s="7">
        <v>187000</v>
      </c>
      <c r="G19" s="8"/>
      <c r="H19" s="9"/>
      <c r="I19" s="8"/>
      <c r="J19" s="9"/>
      <c r="K19" s="10"/>
      <c r="L19" s="10">
        <f t="shared" si="0"/>
        <v>187000</v>
      </c>
      <c r="M19" s="3" t="str">
        <f t="shared" si="1"/>
        <v>OK</v>
      </c>
    </row>
    <row r="20" spans="1:13">
      <c r="A20" s="19"/>
      <c r="B20" s="19"/>
      <c r="C20" s="6" t="s">
        <v>17</v>
      </c>
      <c r="D20" s="7">
        <v>210000</v>
      </c>
      <c r="E20" s="7"/>
      <c r="F20" s="7">
        <v>210000</v>
      </c>
      <c r="G20" s="8"/>
      <c r="H20" s="9"/>
      <c r="I20" s="8"/>
      <c r="J20" s="9"/>
      <c r="K20" s="10"/>
      <c r="L20" s="10">
        <f t="shared" si="0"/>
        <v>210000</v>
      </c>
      <c r="M20" s="3" t="str">
        <f t="shared" si="1"/>
        <v>OK</v>
      </c>
    </row>
    <row r="21" spans="1:13">
      <c r="A21" s="19"/>
      <c r="B21" s="19"/>
      <c r="C21" s="6" t="s">
        <v>18</v>
      </c>
      <c r="D21" s="7">
        <v>88000</v>
      </c>
      <c r="E21" s="7">
        <v>88000</v>
      </c>
      <c r="F21" s="7"/>
      <c r="G21" s="8"/>
      <c r="H21" s="9"/>
      <c r="I21" s="8"/>
      <c r="J21" s="9"/>
      <c r="K21" s="10"/>
      <c r="L21" s="10">
        <f t="shared" si="0"/>
        <v>88000</v>
      </c>
      <c r="M21" s="3" t="str">
        <f t="shared" si="1"/>
        <v>OK</v>
      </c>
    </row>
    <row r="22" spans="1:13">
      <c r="A22" s="18"/>
      <c r="B22" s="18"/>
      <c r="C22" s="15" t="s">
        <v>66</v>
      </c>
      <c r="D22" s="16">
        <v>22000</v>
      </c>
      <c r="E22" s="16">
        <v>22000</v>
      </c>
      <c r="F22" s="7"/>
      <c r="G22" s="8"/>
      <c r="H22" s="9"/>
      <c r="I22" s="8"/>
      <c r="J22" s="9"/>
      <c r="K22" s="10"/>
      <c r="L22" s="10"/>
      <c r="M22" s="3"/>
    </row>
    <row r="23" spans="1:13">
      <c r="A23" s="17" t="s">
        <v>19</v>
      </c>
      <c r="B23" s="17" t="s">
        <v>20</v>
      </c>
      <c r="C23" s="6" t="s">
        <v>21</v>
      </c>
      <c r="D23" s="7">
        <v>66000</v>
      </c>
      <c r="E23" s="7"/>
      <c r="F23" s="7"/>
      <c r="G23" s="8">
        <v>6600</v>
      </c>
      <c r="H23" s="9" t="s">
        <v>51</v>
      </c>
      <c r="I23" s="8">
        <v>59400</v>
      </c>
      <c r="J23" s="9" t="s">
        <v>52</v>
      </c>
      <c r="K23" s="10"/>
      <c r="L23" s="10">
        <f t="shared" si="0"/>
        <v>66000</v>
      </c>
      <c r="M23" s="3" t="str">
        <f t="shared" si="1"/>
        <v>OK</v>
      </c>
    </row>
    <row r="24" spans="1:13">
      <c r="A24" s="18"/>
      <c r="B24" s="18"/>
      <c r="C24" s="6" t="s">
        <v>22</v>
      </c>
      <c r="D24" s="7">
        <v>88000</v>
      </c>
      <c r="E24" s="7"/>
      <c r="F24" s="7"/>
      <c r="G24" s="8">
        <v>8800</v>
      </c>
      <c r="H24" s="9" t="s">
        <v>51</v>
      </c>
      <c r="I24" s="8">
        <v>79200</v>
      </c>
      <c r="J24" s="9" t="s">
        <v>52</v>
      </c>
      <c r="K24" s="10"/>
      <c r="L24" s="10">
        <f t="shared" si="0"/>
        <v>88000</v>
      </c>
      <c r="M24" s="3" t="str">
        <f t="shared" si="1"/>
        <v>OK</v>
      </c>
    </row>
    <row r="25" spans="1:13">
      <c r="A25" s="6" t="s">
        <v>23</v>
      </c>
      <c r="B25" s="6" t="s">
        <v>24</v>
      </c>
      <c r="C25" s="6" t="s">
        <v>25</v>
      </c>
      <c r="D25" s="7">
        <v>70000</v>
      </c>
      <c r="E25" s="7"/>
      <c r="F25" s="7">
        <v>70000</v>
      </c>
      <c r="G25" s="8"/>
      <c r="H25" s="9"/>
      <c r="I25" s="8"/>
      <c r="J25" s="9"/>
      <c r="K25" s="10"/>
      <c r="L25" s="10">
        <f t="shared" si="0"/>
        <v>70000</v>
      </c>
      <c r="M25" s="3" t="str">
        <f t="shared" si="1"/>
        <v>OK</v>
      </c>
    </row>
    <row r="26" spans="1:13">
      <c r="A26" s="17" t="s">
        <v>26</v>
      </c>
      <c r="B26" s="17" t="s">
        <v>27</v>
      </c>
      <c r="C26" s="6" t="s">
        <v>28</v>
      </c>
      <c r="D26" s="7">
        <v>440</v>
      </c>
      <c r="E26" s="7"/>
      <c r="F26" s="7">
        <v>440</v>
      </c>
      <c r="G26" s="8"/>
      <c r="H26" s="9"/>
      <c r="I26" s="8"/>
      <c r="J26" s="9"/>
      <c r="K26" s="10"/>
      <c r="L26" s="10">
        <f t="shared" si="0"/>
        <v>440</v>
      </c>
      <c r="M26" s="3" t="str">
        <f t="shared" si="1"/>
        <v>OK</v>
      </c>
    </row>
    <row r="27" spans="1:13">
      <c r="A27" s="19"/>
      <c r="B27" s="19"/>
      <c r="C27" s="6" t="s">
        <v>29</v>
      </c>
      <c r="D27" s="7">
        <v>770</v>
      </c>
      <c r="E27" s="7"/>
      <c r="F27" s="7">
        <v>770</v>
      </c>
      <c r="G27" s="8"/>
      <c r="H27" s="9"/>
      <c r="I27" s="8"/>
      <c r="J27" s="9"/>
      <c r="K27" s="10"/>
      <c r="L27" s="10">
        <f t="shared" si="0"/>
        <v>770</v>
      </c>
      <c r="M27" s="3" t="str">
        <f t="shared" si="1"/>
        <v>OK</v>
      </c>
    </row>
    <row r="28" spans="1:13">
      <c r="A28" s="19"/>
      <c r="B28" s="19"/>
      <c r="C28" s="6" t="s">
        <v>30</v>
      </c>
      <c r="D28" s="7">
        <v>770</v>
      </c>
      <c r="E28" s="7"/>
      <c r="F28" s="7">
        <v>770</v>
      </c>
      <c r="G28" s="8"/>
      <c r="H28" s="9"/>
      <c r="I28" s="8"/>
      <c r="J28" s="9"/>
      <c r="K28" s="10"/>
      <c r="L28" s="10">
        <f t="shared" si="0"/>
        <v>770</v>
      </c>
      <c r="M28" s="3" t="str">
        <f t="shared" si="1"/>
        <v>OK</v>
      </c>
    </row>
    <row r="29" spans="1:13">
      <c r="A29" s="19"/>
      <c r="B29" s="19"/>
      <c r="C29" s="6" t="s">
        <v>31</v>
      </c>
      <c r="D29" s="7">
        <v>770</v>
      </c>
      <c r="E29" s="7"/>
      <c r="F29" s="7"/>
      <c r="G29" s="8">
        <v>192</v>
      </c>
      <c r="H29" s="9" t="s">
        <v>58</v>
      </c>
      <c r="I29" s="8">
        <v>578</v>
      </c>
      <c r="J29" s="9" t="s">
        <v>59</v>
      </c>
      <c r="K29" s="10"/>
      <c r="L29" s="10">
        <f t="shared" si="0"/>
        <v>770</v>
      </c>
      <c r="M29" s="3" t="str">
        <f t="shared" si="1"/>
        <v>OK</v>
      </c>
    </row>
    <row r="30" spans="1:13">
      <c r="A30" s="19"/>
      <c r="B30" s="19"/>
      <c r="C30" s="6" t="s">
        <v>32</v>
      </c>
      <c r="D30" s="7">
        <v>770</v>
      </c>
      <c r="E30" s="7">
        <v>770</v>
      </c>
      <c r="F30" s="7"/>
      <c r="G30" s="8"/>
      <c r="H30" s="9"/>
      <c r="I30" s="8"/>
      <c r="J30" s="9"/>
      <c r="K30" s="10"/>
      <c r="L30" s="10">
        <f t="shared" si="0"/>
        <v>770</v>
      </c>
      <c r="M30" s="3" t="str">
        <f t="shared" si="1"/>
        <v>OK</v>
      </c>
    </row>
    <row r="31" spans="1:13">
      <c r="A31" s="18"/>
      <c r="B31" s="18"/>
      <c r="C31" s="6" t="s">
        <v>48</v>
      </c>
      <c r="D31" s="7">
        <v>440</v>
      </c>
      <c r="E31" s="7"/>
      <c r="F31" s="7">
        <v>440</v>
      </c>
      <c r="G31" s="8"/>
      <c r="H31" s="9"/>
      <c r="I31" s="8"/>
      <c r="J31" s="9"/>
      <c r="K31" s="10"/>
      <c r="L31" s="10">
        <f t="shared" si="0"/>
        <v>440</v>
      </c>
      <c r="M31" s="3" t="str">
        <f t="shared" si="1"/>
        <v>OK</v>
      </c>
    </row>
    <row r="32" spans="1:13">
      <c r="A32" s="17" t="s">
        <v>38</v>
      </c>
      <c r="B32" s="17" t="s">
        <v>38</v>
      </c>
      <c r="C32" s="6" t="s">
        <v>33</v>
      </c>
      <c r="D32" s="16">
        <v>13098</v>
      </c>
      <c r="E32" s="16">
        <v>13098</v>
      </c>
      <c r="F32" s="7"/>
      <c r="G32" s="8"/>
      <c r="H32" s="9"/>
      <c r="I32" s="8"/>
      <c r="J32" s="9"/>
      <c r="K32" s="10"/>
      <c r="L32" s="10">
        <f t="shared" si="0"/>
        <v>13098</v>
      </c>
      <c r="M32" s="3" t="str">
        <f t="shared" si="1"/>
        <v>OK</v>
      </c>
    </row>
    <row r="33" spans="1:14">
      <c r="A33" s="18"/>
      <c r="B33" s="18"/>
      <c r="C33" s="6" t="s">
        <v>34</v>
      </c>
      <c r="D33" s="7">
        <v>44445</v>
      </c>
      <c r="E33" s="7"/>
      <c r="F33" s="7">
        <v>43678</v>
      </c>
      <c r="G33" s="8"/>
      <c r="H33" s="9"/>
      <c r="I33" s="8"/>
      <c r="J33" s="9"/>
      <c r="K33" s="10"/>
      <c r="L33" s="10">
        <f t="shared" si="0"/>
        <v>43678</v>
      </c>
      <c r="M33" s="3" t="str">
        <f t="shared" si="1"/>
        <v>NG</v>
      </c>
    </row>
    <row r="34" spans="1:14">
      <c r="A34" s="28" t="s">
        <v>57</v>
      </c>
      <c r="B34" s="29"/>
      <c r="C34" s="29"/>
      <c r="D34" s="30"/>
      <c r="E34" s="16">
        <f>SUM(E4:E33)</f>
        <v>163964</v>
      </c>
      <c r="F34" s="7">
        <f>SUM(F4:F33)</f>
        <v>610998</v>
      </c>
      <c r="G34" s="25">
        <f>SUM(G4:G33)</f>
        <v>151037</v>
      </c>
      <c r="H34" s="26"/>
      <c r="I34" s="25">
        <f>SUM(I4:I33)</f>
        <v>509003</v>
      </c>
      <c r="J34" s="26"/>
      <c r="K34" s="10"/>
      <c r="L34" s="10"/>
    </row>
    <row r="35" spans="1:14">
      <c r="D35" s="11"/>
      <c r="E35" s="11"/>
      <c r="F35" s="11"/>
      <c r="G35" s="11"/>
      <c r="H35" s="11"/>
      <c r="I35" s="11"/>
      <c r="J35" s="11"/>
      <c r="K35" s="11"/>
      <c r="L35" s="11"/>
    </row>
    <row r="36" spans="1:14">
      <c r="D36" s="11"/>
      <c r="G36" s="21" t="s">
        <v>33</v>
      </c>
      <c r="H36" s="22"/>
      <c r="I36" s="21" t="s">
        <v>34</v>
      </c>
      <c r="J36" s="22"/>
      <c r="K36" s="11"/>
      <c r="L36" s="11"/>
    </row>
    <row r="37" spans="1:14">
      <c r="D37" s="11"/>
      <c r="G37" s="23">
        <f>+E34+G34</f>
        <v>315001</v>
      </c>
      <c r="H37" s="24"/>
      <c r="I37" s="21">
        <f>+F34+I34</f>
        <v>1120001</v>
      </c>
      <c r="J37" s="22"/>
      <c r="K37" s="11"/>
      <c r="L37" s="11">
        <v>295001</v>
      </c>
      <c r="M37" s="11">
        <v>1062001</v>
      </c>
      <c r="N37" s="12">
        <f>SUM(L37:M37)</f>
        <v>1357002</v>
      </c>
    </row>
    <row r="38" spans="1:14">
      <c r="A38" s="1" t="s">
        <v>53</v>
      </c>
      <c r="D38" s="11"/>
      <c r="G38" s="13"/>
      <c r="H38" s="13"/>
      <c r="I38" s="13"/>
      <c r="J38" s="13"/>
      <c r="K38" s="11"/>
      <c r="L38" s="11"/>
      <c r="M38" s="11"/>
      <c r="N38" s="12"/>
    </row>
    <row r="39" spans="1:14">
      <c r="A39" s="1" t="s">
        <v>60</v>
      </c>
      <c r="D39" s="11"/>
      <c r="G39" s="13"/>
      <c r="H39" s="13"/>
      <c r="I39" s="13"/>
      <c r="J39" s="13"/>
      <c r="K39" s="11"/>
      <c r="L39" s="11"/>
      <c r="M39" s="11"/>
      <c r="N39" s="12"/>
    </row>
    <row r="40" spans="1:14">
      <c r="A40" s="1" t="s">
        <v>61</v>
      </c>
      <c r="N40" s="12">
        <f>SUM(G37:I37)</f>
        <v>1435002</v>
      </c>
    </row>
    <row r="41" spans="1:14">
      <c r="A41" s="1" t="s">
        <v>62</v>
      </c>
    </row>
    <row r="42" spans="1:14">
      <c r="A42" s="1" t="s">
        <v>45</v>
      </c>
    </row>
    <row r="43" spans="1:14">
      <c r="A43" s="20" t="s">
        <v>39</v>
      </c>
      <c r="B43" s="20" t="s">
        <v>40</v>
      </c>
      <c r="C43" s="20" t="s">
        <v>41</v>
      </c>
      <c r="D43" s="20" t="s">
        <v>42</v>
      </c>
      <c r="E43" s="20" t="s">
        <v>33</v>
      </c>
      <c r="F43" s="20" t="s">
        <v>34</v>
      </c>
      <c r="G43" s="20" t="s">
        <v>37</v>
      </c>
      <c r="H43" s="20"/>
      <c r="I43" s="20"/>
      <c r="J43" s="3"/>
      <c r="K43" s="3"/>
      <c r="L43" s="27" t="s">
        <v>43</v>
      </c>
      <c r="M43" s="27" t="s">
        <v>44</v>
      </c>
    </row>
    <row r="44" spans="1:14">
      <c r="A44" s="20"/>
      <c r="B44" s="20"/>
      <c r="C44" s="20"/>
      <c r="D44" s="20"/>
      <c r="E44" s="20"/>
      <c r="F44" s="20"/>
      <c r="G44" s="2" t="s">
        <v>35</v>
      </c>
      <c r="H44" s="2" t="s">
        <v>35</v>
      </c>
      <c r="I44" s="2" t="s">
        <v>36</v>
      </c>
      <c r="J44" s="2" t="s">
        <v>35</v>
      </c>
      <c r="K44" s="3"/>
      <c r="L44" s="27"/>
      <c r="M44" s="27"/>
    </row>
    <row r="45" spans="1:14">
      <c r="A45" s="17" t="s">
        <v>0</v>
      </c>
      <c r="B45" s="17" t="s">
        <v>1</v>
      </c>
      <c r="C45" s="6" t="s">
        <v>2</v>
      </c>
      <c r="D45" s="7">
        <v>0</v>
      </c>
      <c r="E45" s="7"/>
      <c r="F45" s="7"/>
      <c r="G45" s="7">
        <f>+D45*0.25</f>
        <v>0</v>
      </c>
      <c r="H45" s="7">
        <f>+E45*0.25</f>
        <v>0</v>
      </c>
      <c r="I45" s="7">
        <f>+D45*0.75</f>
        <v>0</v>
      </c>
      <c r="J45" s="7">
        <f>+G45*0.25</f>
        <v>0</v>
      </c>
      <c r="K45" s="10"/>
      <c r="L45" s="10">
        <f t="shared" ref="L45:L68" si="2">SUM(E45:I45)</f>
        <v>0</v>
      </c>
      <c r="M45" s="3" t="str">
        <f t="shared" ref="M45:M68" si="3">IF(D45=L45,"OK","NG")</f>
        <v>OK</v>
      </c>
    </row>
    <row r="46" spans="1:14">
      <c r="A46" s="19"/>
      <c r="B46" s="19"/>
      <c r="C46" s="6" t="s">
        <v>3</v>
      </c>
      <c r="D46" s="7">
        <v>58780</v>
      </c>
      <c r="E46" s="7"/>
      <c r="F46" s="7"/>
      <c r="G46" s="7">
        <f t="shared" ref="G46:J48" si="4">+D46*0.25</f>
        <v>14695</v>
      </c>
      <c r="H46" s="7">
        <f t="shared" si="4"/>
        <v>0</v>
      </c>
      <c r="I46" s="7">
        <f t="shared" ref="I46:I48" si="5">+D46*0.75</f>
        <v>44085</v>
      </c>
      <c r="J46" s="7">
        <f t="shared" si="4"/>
        <v>3673.75</v>
      </c>
      <c r="K46" s="10"/>
      <c r="L46" s="10">
        <f t="shared" si="2"/>
        <v>58780</v>
      </c>
      <c r="M46" s="3" t="str">
        <f t="shared" si="3"/>
        <v>OK</v>
      </c>
    </row>
    <row r="47" spans="1:14">
      <c r="A47" s="19"/>
      <c r="B47" s="18"/>
      <c r="C47" s="6" t="s">
        <v>4</v>
      </c>
      <c r="D47" s="7">
        <v>33620</v>
      </c>
      <c r="E47" s="7"/>
      <c r="F47" s="7"/>
      <c r="G47" s="7">
        <f t="shared" si="4"/>
        <v>8405</v>
      </c>
      <c r="H47" s="7">
        <f t="shared" si="4"/>
        <v>0</v>
      </c>
      <c r="I47" s="7">
        <f t="shared" si="5"/>
        <v>25215</v>
      </c>
      <c r="J47" s="7">
        <f t="shared" si="4"/>
        <v>2101.25</v>
      </c>
      <c r="K47" s="10"/>
      <c r="L47" s="10">
        <f t="shared" si="2"/>
        <v>33620</v>
      </c>
      <c r="M47" s="3" t="str">
        <f t="shared" si="3"/>
        <v>OK</v>
      </c>
    </row>
    <row r="48" spans="1:14">
      <c r="A48" s="19"/>
      <c r="B48" s="17" t="s">
        <v>5</v>
      </c>
      <c r="C48" s="6" t="s">
        <v>6</v>
      </c>
      <c r="D48" s="7">
        <v>70400</v>
      </c>
      <c r="E48" s="7"/>
      <c r="F48" s="7"/>
      <c r="G48" s="7">
        <f t="shared" si="4"/>
        <v>17600</v>
      </c>
      <c r="H48" s="7">
        <f t="shared" si="4"/>
        <v>0</v>
      </c>
      <c r="I48" s="7">
        <f t="shared" si="5"/>
        <v>52800</v>
      </c>
      <c r="J48" s="7">
        <f t="shared" si="4"/>
        <v>4400</v>
      </c>
      <c r="K48" s="10"/>
      <c r="L48" s="10">
        <f t="shared" si="2"/>
        <v>70400</v>
      </c>
      <c r="M48" s="3" t="str">
        <f t="shared" si="3"/>
        <v>OK</v>
      </c>
    </row>
    <row r="49" spans="1:13">
      <c r="A49" s="19"/>
      <c r="B49" s="19"/>
      <c r="C49" s="6" t="s">
        <v>7</v>
      </c>
      <c r="D49" s="7">
        <v>11750</v>
      </c>
      <c r="E49" s="7"/>
      <c r="F49" s="7"/>
      <c r="G49" s="7">
        <f t="shared" ref="G49:J68" si="6">+D49*0.25</f>
        <v>2937.5</v>
      </c>
      <c r="H49" s="7">
        <f t="shared" si="6"/>
        <v>0</v>
      </c>
      <c r="I49" s="7">
        <f t="shared" ref="I49:I68" si="7">+D49*0.75</f>
        <v>8812.5</v>
      </c>
      <c r="J49" s="7">
        <f t="shared" si="6"/>
        <v>734.375</v>
      </c>
      <c r="K49" s="10"/>
      <c r="L49" s="10">
        <f t="shared" si="2"/>
        <v>11750</v>
      </c>
      <c r="M49" s="3" t="str">
        <f t="shared" si="3"/>
        <v>OK</v>
      </c>
    </row>
    <row r="50" spans="1:13">
      <c r="A50" s="19"/>
      <c r="B50" s="19"/>
      <c r="C50" s="6" t="s">
        <v>8</v>
      </c>
      <c r="D50" s="7">
        <v>6720</v>
      </c>
      <c r="E50" s="7"/>
      <c r="F50" s="7"/>
      <c r="G50" s="7">
        <f t="shared" si="6"/>
        <v>1680</v>
      </c>
      <c r="H50" s="7">
        <f t="shared" si="6"/>
        <v>0</v>
      </c>
      <c r="I50" s="7">
        <f t="shared" si="7"/>
        <v>5040</v>
      </c>
      <c r="J50" s="7">
        <f t="shared" si="6"/>
        <v>420</v>
      </c>
      <c r="K50" s="10"/>
      <c r="L50" s="10">
        <f t="shared" si="2"/>
        <v>6720</v>
      </c>
      <c r="M50" s="3" t="str">
        <f t="shared" si="3"/>
        <v>OK</v>
      </c>
    </row>
    <row r="51" spans="1:13">
      <c r="A51" s="19"/>
      <c r="B51" s="19"/>
      <c r="C51" s="6" t="s">
        <v>9</v>
      </c>
      <c r="D51" s="7">
        <v>2700</v>
      </c>
      <c r="E51" s="7"/>
      <c r="F51" s="7"/>
      <c r="G51" s="7">
        <f t="shared" si="6"/>
        <v>675</v>
      </c>
      <c r="H51" s="7">
        <f t="shared" si="6"/>
        <v>0</v>
      </c>
      <c r="I51" s="7">
        <f t="shared" si="7"/>
        <v>2025</v>
      </c>
      <c r="J51" s="7">
        <f t="shared" si="6"/>
        <v>168.75</v>
      </c>
      <c r="K51" s="10"/>
      <c r="L51" s="10">
        <f t="shared" si="2"/>
        <v>2700</v>
      </c>
      <c r="M51" s="3" t="str">
        <f t="shared" si="3"/>
        <v>OK</v>
      </c>
    </row>
    <row r="52" spans="1:13">
      <c r="A52" s="19"/>
      <c r="B52" s="19"/>
      <c r="C52" s="6" t="s">
        <v>10</v>
      </c>
      <c r="D52" s="7">
        <v>360</v>
      </c>
      <c r="E52" s="7"/>
      <c r="F52" s="7"/>
      <c r="G52" s="7">
        <f t="shared" si="6"/>
        <v>90</v>
      </c>
      <c r="H52" s="7">
        <f t="shared" si="6"/>
        <v>0</v>
      </c>
      <c r="I52" s="7">
        <f t="shared" si="7"/>
        <v>270</v>
      </c>
      <c r="J52" s="7">
        <f t="shared" si="6"/>
        <v>22.5</v>
      </c>
      <c r="K52" s="10"/>
      <c r="L52" s="10">
        <f t="shared" si="2"/>
        <v>360</v>
      </c>
      <c r="M52" s="3" t="str">
        <f t="shared" si="3"/>
        <v>OK</v>
      </c>
    </row>
    <row r="53" spans="1:13">
      <c r="A53" s="19"/>
      <c r="B53" s="18"/>
      <c r="C53" s="6" t="s">
        <v>11</v>
      </c>
      <c r="D53" s="7">
        <v>180</v>
      </c>
      <c r="E53" s="7"/>
      <c r="F53" s="7"/>
      <c r="G53" s="7">
        <f t="shared" si="6"/>
        <v>45</v>
      </c>
      <c r="H53" s="7">
        <f t="shared" si="6"/>
        <v>0</v>
      </c>
      <c r="I53" s="7">
        <f t="shared" si="7"/>
        <v>135</v>
      </c>
      <c r="J53" s="7">
        <f t="shared" si="6"/>
        <v>11.25</v>
      </c>
      <c r="K53" s="10"/>
      <c r="L53" s="10">
        <f t="shared" si="2"/>
        <v>180</v>
      </c>
      <c r="M53" s="3" t="str">
        <f t="shared" si="3"/>
        <v>OK</v>
      </c>
    </row>
    <row r="54" spans="1:13">
      <c r="A54" s="19"/>
      <c r="B54" s="6" t="s">
        <v>12</v>
      </c>
      <c r="C54" s="6" t="s">
        <v>13</v>
      </c>
      <c r="D54" s="7">
        <v>342100</v>
      </c>
      <c r="E54" s="7"/>
      <c r="F54" s="7"/>
      <c r="G54" s="7">
        <f t="shared" si="6"/>
        <v>85525</v>
      </c>
      <c r="H54" s="7">
        <f t="shared" si="6"/>
        <v>0</v>
      </c>
      <c r="I54" s="7">
        <f t="shared" si="7"/>
        <v>256575</v>
      </c>
      <c r="J54" s="7">
        <f t="shared" si="6"/>
        <v>21381.25</v>
      </c>
      <c r="K54" s="10"/>
      <c r="L54" s="10">
        <f t="shared" si="2"/>
        <v>342100</v>
      </c>
      <c r="M54" s="3" t="str">
        <f t="shared" si="3"/>
        <v>OK</v>
      </c>
    </row>
    <row r="55" spans="1:13">
      <c r="A55" s="18"/>
      <c r="B55" s="6" t="s">
        <v>46</v>
      </c>
      <c r="C55" s="6" t="s">
        <v>47</v>
      </c>
      <c r="D55" s="7">
        <v>27500</v>
      </c>
      <c r="E55" s="7"/>
      <c r="F55" s="7"/>
      <c r="G55" s="7">
        <f t="shared" si="6"/>
        <v>6875</v>
      </c>
      <c r="H55" s="7">
        <f t="shared" si="6"/>
        <v>0</v>
      </c>
      <c r="I55" s="7">
        <f t="shared" si="7"/>
        <v>20625</v>
      </c>
      <c r="J55" s="7">
        <f t="shared" si="6"/>
        <v>1718.75</v>
      </c>
      <c r="K55" s="10"/>
      <c r="L55" s="10">
        <f t="shared" si="2"/>
        <v>27500</v>
      </c>
      <c r="M55" s="3" t="str">
        <f t="shared" si="3"/>
        <v>OK</v>
      </c>
    </row>
    <row r="56" spans="1:13">
      <c r="A56" s="17" t="s">
        <v>15</v>
      </c>
      <c r="B56" s="17" t="s">
        <v>14</v>
      </c>
      <c r="C56" s="6" t="s">
        <v>16</v>
      </c>
      <c r="D56" s="7">
        <v>187000</v>
      </c>
      <c r="E56" s="7"/>
      <c r="F56" s="7"/>
      <c r="G56" s="7">
        <f t="shared" si="6"/>
        <v>46750</v>
      </c>
      <c r="H56" s="7">
        <f t="shared" si="6"/>
        <v>0</v>
      </c>
      <c r="I56" s="7">
        <f t="shared" si="7"/>
        <v>140250</v>
      </c>
      <c r="J56" s="7">
        <f t="shared" si="6"/>
        <v>11687.5</v>
      </c>
      <c r="K56" s="10"/>
      <c r="L56" s="10">
        <f t="shared" si="2"/>
        <v>187000</v>
      </c>
      <c r="M56" s="3" t="str">
        <f t="shared" si="3"/>
        <v>OK</v>
      </c>
    </row>
    <row r="57" spans="1:13">
      <c r="A57" s="19"/>
      <c r="B57" s="19"/>
      <c r="C57" s="6" t="s">
        <v>17</v>
      </c>
      <c r="D57" s="7">
        <v>246000</v>
      </c>
      <c r="E57" s="7"/>
      <c r="F57" s="7"/>
      <c r="G57" s="7">
        <f t="shared" si="6"/>
        <v>61500</v>
      </c>
      <c r="H57" s="7">
        <f t="shared" si="6"/>
        <v>0</v>
      </c>
      <c r="I57" s="7">
        <f t="shared" si="7"/>
        <v>184500</v>
      </c>
      <c r="J57" s="7">
        <f t="shared" si="6"/>
        <v>15375</v>
      </c>
      <c r="K57" s="10"/>
      <c r="L57" s="10">
        <f t="shared" si="2"/>
        <v>246000</v>
      </c>
      <c r="M57" s="3" t="str">
        <f t="shared" si="3"/>
        <v>OK</v>
      </c>
    </row>
    <row r="58" spans="1:13">
      <c r="A58" s="18"/>
      <c r="B58" s="18"/>
      <c r="C58" s="6" t="s">
        <v>18</v>
      </c>
      <c r="D58" s="7">
        <v>88000</v>
      </c>
      <c r="E58" s="7"/>
      <c r="F58" s="7"/>
      <c r="G58" s="7">
        <f t="shared" si="6"/>
        <v>22000</v>
      </c>
      <c r="H58" s="7">
        <f t="shared" si="6"/>
        <v>0</v>
      </c>
      <c r="I58" s="7">
        <f t="shared" si="7"/>
        <v>66000</v>
      </c>
      <c r="J58" s="7">
        <f t="shared" si="6"/>
        <v>5500</v>
      </c>
      <c r="K58" s="10"/>
      <c r="L58" s="10">
        <f t="shared" si="2"/>
        <v>88000</v>
      </c>
      <c r="M58" s="3" t="str">
        <f t="shared" si="3"/>
        <v>OK</v>
      </c>
    </row>
    <row r="59" spans="1:13">
      <c r="A59" s="17" t="s">
        <v>19</v>
      </c>
      <c r="B59" s="17" t="s">
        <v>20</v>
      </c>
      <c r="C59" s="6" t="s">
        <v>21</v>
      </c>
      <c r="D59" s="7">
        <v>66000</v>
      </c>
      <c r="E59" s="7"/>
      <c r="F59" s="7"/>
      <c r="G59" s="7">
        <f t="shared" si="6"/>
        <v>16500</v>
      </c>
      <c r="H59" s="7">
        <f t="shared" si="6"/>
        <v>0</v>
      </c>
      <c r="I59" s="7">
        <f t="shared" si="7"/>
        <v>49500</v>
      </c>
      <c r="J59" s="7">
        <f t="shared" si="6"/>
        <v>4125</v>
      </c>
      <c r="K59" s="10"/>
      <c r="L59" s="10">
        <f t="shared" si="2"/>
        <v>66000</v>
      </c>
      <c r="M59" s="3" t="str">
        <f t="shared" si="3"/>
        <v>OK</v>
      </c>
    </row>
    <row r="60" spans="1:13">
      <c r="A60" s="18"/>
      <c r="B60" s="18"/>
      <c r="C60" s="6" t="s">
        <v>22</v>
      </c>
      <c r="D60" s="7">
        <v>88000</v>
      </c>
      <c r="E60" s="7"/>
      <c r="F60" s="7"/>
      <c r="G60" s="7">
        <f t="shared" si="6"/>
        <v>22000</v>
      </c>
      <c r="H60" s="7">
        <f t="shared" si="6"/>
        <v>0</v>
      </c>
      <c r="I60" s="7">
        <f t="shared" si="7"/>
        <v>66000</v>
      </c>
      <c r="J60" s="7">
        <f t="shared" si="6"/>
        <v>5500</v>
      </c>
      <c r="K60" s="10"/>
      <c r="L60" s="10">
        <f t="shared" si="2"/>
        <v>88000</v>
      </c>
      <c r="M60" s="3" t="str">
        <f t="shared" si="3"/>
        <v>OK</v>
      </c>
    </row>
    <row r="61" spans="1:13">
      <c r="A61" s="6" t="s">
        <v>23</v>
      </c>
      <c r="B61" s="6" t="s">
        <v>24</v>
      </c>
      <c r="C61" s="6" t="s">
        <v>25</v>
      </c>
      <c r="D61" s="7">
        <v>70000</v>
      </c>
      <c r="E61" s="7"/>
      <c r="F61" s="7"/>
      <c r="G61" s="7">
        <f t="shared" si="6"/>
        <v>17500</v>
      </c>
      <c r="H61" s="7">
        <f t="shared" si="6"/>
        <v>0</v>
      </c>
      <c r="I61" s="7">
        <f t="shared" si="7"/>
        <v>52500</v>
      </c>
      <c r="J61" s="7">
        <f t="shared" si="6"/>
        <v>4375</v>
      </c>
      <c r="K61" s="10"/>
      <c r="L61" s="10">
        <f t="shared" si="2"/>
        <v>70000</v>
      </c>
      <c r="M61" s="3" t="str">
        <f t="shared" si="3"/>
        <v>OK</v>
      </c>
    </row>
    <row r="62" spans="1:13">
      <c r="A62" s="17" t="s">
        <v>26</v>
      </c>
      <c r="B62" s="17" t="s">
        <v>27</v>
      </c>
      <c r="C62" s="6" t="s">
        <v>28</v>
      </c>
      <c r="D62" s="7">
        <v>440</v>
      </c>
      <c r="E62" s="7"/>
      <c r="F62" s="7"/>
      <c r="G62" s="7">
        <f t="shared" si="6"/>
        <v>110</v>
      </c>
      <c r="H62" s="7">
        <f t="shared" si="6"/>
        <v>0</v>
      </c>
      <c r="I62" s="7">
        <f t="shared" si="7"/>
        <v>330</v>
      </c>
      <c r="J62" s="7">
        <f t="shared" si="6"/>
        <v>27.5</v>
      </c>
      <c r="K62" s="10"/>
      <c r="L62" s="10">
        <f t="shared" si="2"/>
        <v>440</v>
      </c>
      <c r="M62" s="3" t="str">
        <f t="shared" si="3"/>
        <v>OK</v>
      </c>
    </row>
    <row r="63" spans="1:13">
      <c r="A63" s="19"/>
      <c r="B63" s="19"/>
      <c r="C63" s="6" t="s">
        <v>29</v>
      </c>
      <c r="D63" s="7">
        <v>770</v>
      </c>
      <c r="E63" s="7"/>
      <c r="F63" s="7"/>
      <c r="G63" s="7">
        <f t="shared" si="6"/>
        <v>192.5</v>
      </c>
      <c r="H63" s="7">
        <f t="shared" si="6"/>
        <v>0</v>
      </c>
      <c r="I63" s="7">
        <f t="shared" si="7"/>
        <v>577.5</v>
      </c>
      <c r="J63" s="7">
        <f t="shared" si="6"/>
        <v>48.125</v>
      </c>
      <c r="K63" s="10"/>
      <c r="L63" s="10">
        <f t="shared" si="2"/>
        <v>770</v>
      </c>
      <c r="M63" s="3" t="str">
        <f t="shared" si="3"/>
        <v>OK</v>
      </c>
    </row>
    <row r="64" spans="1:13">
      <c r="A64" s="19"/>
      <c r="B64" s="19"/>
      <c r="C64" s="6" t="s">
        <v>30</v>
      </c>
      <c r="D64" s="7">
        <v>770</v>
      </c>
      <c r="E64" s="7"/>
      <c r="F64" s="7"/>
      <c r="G64" s="7">
        <f t="shared" si="6"/>
        <v>192.5</v>
      </c>
      <c r="H64" s="7">
        <f t="shared" si="6"/>
        <v>0</v>
      </c>
      <c r="I64" s="7">
        <f t="shared" si="7"/>
        <v>577.5</v>
      </c>
      <c r="J64" s="7">
        <f t="shared" si="6"/>
        <v>48.125</v>
      </c>
      <c r="K64" s="10"/>
      <c r="L64" s="10">
        <f t="shared" si="2"/>
        <v>770</v>
      </c>
      <c r="M64" s="3" t="str">
        <f t="shared" si="3"/>
        <v>OK</v>
      </c>
    </row>
    <row r="65" spans="1:14">
      <c r="A65" s="19"/>
      <c r="B65" s="19"/>
      <c r="C65" s="6" t="s">
        <v>31</v>
      </c>
      <c r="D65" s="7">
        <v>770</v>
      </c>
      <c r="E65" s="7"/>
      <c r="F65" s="7"/>
      <c r="G65" s="7">
        <f t="shared" si="6"/>
        <v>192.5</v>
      </c>
      <c r="H65" s="7">
        <f t="shared" si="6"/>
        <v>0</v>
      </c>
      <c r="I65" s="7">
        <f t="shared" si="7"/>
        <v>577.5</v>
      </c>
      <c r="J65" s="7">
        <f t="shared" si="6"/>
        <v>48.125</v>
      </c>
      <c r="K65" s="10"/>
      <c r="L65" s="10">
        <f t="shared" si="2"/>
        <v>770</v>
      </c>
      <c r="M65" s="3" t="str">
        <f t="shared" si="3"/>
        <v>OK</v>
      </c>
    </row>
    <row r="66" spans="1:14">
      <c r="A66" s="18"/>
      <c r="B66" s="18"/>
      <c r="C66" s="6" t="s">
        <v>32</v>
      </c>
      <c r="D66" s="7">
        <v>770</v>
      </c>
      <c r="E66" s="7"/>
      <c r="F66" s="7"/>
      <c r="G66" s="7">
        <f t="shared" si="6"/>
        <v>192.5</v>
      </c>
      <c r="H66" s="7">
        <f t="shared" si="6"/>
        <v>0</v>
      </c>
      <c r="I66" s="7">
        <f t="shared" si="7"/>
        <v>577.5</v>
      </c>
      <c r="J66" s="7">
        <f t="shared" si="6"/>
        <v>48.125</v>
      </c>
      <c r="K66" s="10"/>
      <c r="L66" s="10">
        <f t="shared" si="2"/>
        <v>770</v>
      </c>
      <c r="M66" s="3" t="str">
        <f t="shared" si="3"/>
        <v>OK</v>
      </c>
    </row>
    <row r="67" spans="1:14">
      <c r="A67" s="17" t="s">
        <v>38</v>
      </c>
      <c r="B67" s="17" t="s">
        <v>38</v>
      </c>
      <c r="C67" s="6" t="s">
        <v>33</v>
      </c>
      <c r="D67" s="7">
        <v>11721</v>
      </c>
      <c r="E67" s="7"/>
      <c r="F67" s="7"/>
      <c r="G67" s="7">
        <f t="shared" si="6"/>
        <v>2930.25</v>
      </c>
      <c r="H67" s="7">
        <f t="shared" si="6"/>
        <v>0</v>
      </c>
      <c r="I67" s="7">
        <f t="shared" si="7"/>
        <v>8790.75</v>
      </c>
      <c r="J67" s="7">
        <f t="shared" si="6"/>
        <v>732.5625</v>
      </c>
      <c r="K67" s="10"/>
      <c r="L67" s="10">
        <f t="shared" si="2"/>
        <v>11721</v>
      </c>
      <c r="M67" s="3" t="str">
        <f t="shared" si="3"/>
        <v>OK</v>
      </c>
    </row>
    <row r="68" spans="1:14">
      <c r="A68" s="18"/>
      <c r="B68" s="18"/>
      <c r="C68" s="6" t="s">
        <v>34</v>
      </c>
      <c r="D68" s="7">
        <v>42651</v>
      </c>
      <c r="E68" s="7"/>
      <c r="F68" s="7"/>
      <c r="G68" s="7">
        <f t="shared" si="6"/>
        <v>10662.75</v>
      </c>
      <c r="H68" s="7">
        <f t="shared" si="6"/>
        <v>0</v>
      </c>
      <c r="I68" s="7">
        <f t="shared" si="7"/>
        <v>31988.25</v>
      </c>
      <c r="J68" s="7">
        <f t="shared" si="6"/>
        <v>2665.6875</v>
      </c>
      <c r="K68" s="10"/>
      <c r="L68" s="10">
        <f t="shared" si="2"/>
        <v>42651</v>
      </c>
      <c r="M68" s="3" t="str">
        <f t="shared" si="3"/>
        <v>OK</v>
      </c>
    </row>
    <row r="69" spans="1:14">
      <c r="A69" s="6"/>
      <c r="B69" s="6"/>
      <c r="C69" s="6"/>
      <c r="D69" s="7"/>
      <c r="E69" s="7">
        <f>SUM(E45:E68)</f>
        <v>0</v>
      </c>
      <c r="F69" s="7">
        <f>SUM(F45:F68)</f>
        <v>0</v>
      </c>
      <c r="G69" s="7">
        <f t="shared" ref="G69:H69" si="8">SUM(G45:G68)</f>
        <v>339250.5</v>
      </c>
      <c r="H69" s="7">
        <f t="shared" si="8"/>
        <v>0</v>
      </c>
      <c r="I69" s="7">
        <f t="shared" ref="I69:J69" si="9">SUM(I45:I68)</f>
        <v>1017751.5</v>
      </c>
      <c r="J69" s="7">
        <f t="shared" si="9"/>
        <v>84812.625</v>
      </c>
      <c r="K69" s="10"/>
      <c r="L69" s="10"/>
    </row>
    <row r="70" spans="1:14">
      <c r="D70" s="11"/>
      <c r="E70" s="11"/>
      <c r="F70" s="11"/>
      <c r="G70" s="11"/>
      <c r="H70" s="11"/>
      <c r="I70" s="11"/>
      <c r="J70" s="11"/>
      <c r="K70" s="11"/>
      <c r="L70" s="11"/>
    </row>
    <row r="71" spans="1:14">
      <c r="D71" s="11"/>
      <c r="G71" s="14" t="s">
        <v>33</v>
      </c>
      <c r="H71" s="14" t="s">
        <v>33</v>
      </c>
      <c r="I71" s="14" t="s">
        <v>34</v>
      </c>
      <c r="J71" s="14" t="s">
        <v>33</v>
      </c>
      <c r="K71" s="11"/>
      <c r="L71" s="11"/>
    </row>
    <row r="72" spans="1:14">
      <c r="D72" s="11"/>
      <c r="G72" s="14">
        <f>+E69+G69</f>
        <v>339250.5</v>
      </c>
      <c r="H72" s="14">
        <f>+F69+H69</f>
        <v>0</v>
      </c>
      <c r="I72" s="14">
        <f>+F69+I69</f>
        <v>1017751.5</v>
      </c>
      <c r="J72" s="14">
        <f>+H69+J69</f>
        <v>84812.625</v>
      </c>
      <c r="K72" s="11"/>
      <c r="L72" s="11">
        <v>295001</v>
      </c>
      <c r="M72" s="1">
        <v>1062001</v>
      </c>
      <c r="N72" s="12">
        <f>SUM(L72:M72)</f>
        <v>1357002</v>
      </c>
    </row>
    <row r="73" spans="1:14">
      <c r="N73" s="12">
        <f>SUM(G72:I72)</f>
        <v>1357002</v>
      </c>
    </row>
  </sheetData>
  <mergeCells count="49">
    <mergeCell ref="A45:A55"/>
    <mergeCell ref="B45:B47"/>
    <mergeCell ref="B48:B53"/>
    <mergeCell ref="A67:A68"/>
    <mergeCell ref="B67:B68"/>
    <mergeCell ref="A56:A58"/>
    <mergeCell ref="B56:B58"/>
    <mergeCell ref="A59:A60"/>
    <mergeCell ref="B59:B60"/>
    <mergeCell ref="A62:A66"/>
    <mergeCell ref="B62:B66"/>
    <mergeCell ref="A43:A44"/>
    <mergeCell ref="B43:B44"/>
    <mergeCell ref="C43:C44"/>
    <mergeCell ref="B8:B13"/>
    <mergeCell ref="A26:A31"/>
    <mergeCell ref="B26:B31"/>
    <mergeCell ref="A32:A33"/>
    <mergeCell ref="B32:B33"/>
    <mergeCell ref="A34:D34"/>
    <mergeCell ref="A19:A22"/>
    <mergeCell ref="B19:B22"/>
    <mergeCell ref="B17:B18"/>
    <mergeCell ref="D43:D44"/>
    <mergeCell ref="E43:E44"/>
    <mergeCell ref="F43:F44"/>
    <mergeCell ref="G43:I43"/>
    <mergeCell ref="L43:L44"/>
    <mergeCell ref="M43:M44"/>
    <mergeCell ref="L2:L3"/>
    <mergeCell ref="M2:M3"/>
    <mergeCell ref="E2:E3"/>
    <mergeCell ref="F2:F3"/>
    <mergeCell ref="G37:H37"/>
    <mergeCell ref="I36:J36"/>
    <mergeCell ref="I37:J37"/>
    <mergeCell ref="G34:H34"/>
    <mergeCell ref="I34:J34"/>
    <mergeCell ref="B15:B16"/>
    <mergeCell ref="A4:A18"/>
    <mergeCell ref="B4:B7"/>
    <mergeCell ref="G2:J2"/>
    <mergeCell ref="G36:H36"/>
    <mergeCell ref="A2:A3"/>
    <mergeCell ref="B2:B3"/>
    <mergeCell ref="C2:C3"/>
    <mergeCell ref="D2:D3"/>
    <mergeCell ref="A23:A24"/>
    <mergeCell ref="B23:B24"/>
  </mergeCells>
  <phoneticPr fontId="2"/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hayakawa06</cp:lastModifiedBy>
  <cp:lastPrinted>2025-04-19T12:51:11Z</cp:lastPrinted>
  <dcterms:created xsi:type="dcterms:W3CDTF">2025-04-09T12:04:17Z</dcterms:created>
  <dcterms:modified xsi:type="dcterms:W3CDTF">2025-05-30T12:26:29Z</dcterms:modified>
</cp:coreProperties>
</file>